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VSS-SMV\SMV\SE\EAUX\EAU DE CONSOMMATION\2025- Renouvellement marché du CS\Documents définitifs_CEAP &amp; CELARI\BPU\"/>
    </mc:Choice>
  </mc:AlternateContent>
  <xr:revisionPtr revIDLastSave="0" documentId="8_{117EE206-418F-43BD-8677-8CB1161D7F0E}" xr6:coauthVersionLast="47" xr6:coauthVersionMax="47" xr10:uidLastSave="{00000000-0000-0000-0000-000000000000}"/>
  <bookViews>
    <workbookView xWindow="-120" yWindow="-120" windowWidth="29040" windowHeight="15720" tabRatio="666" activeTab="1" xr2:uid="{00000000-000D-0000-FFFF-FFFF00000000}"/>
  </bookViews>
  <sheets>
    <sheet name="lot1_prelevements" sheetId="3" r:id="rId1"/>
    <sheet name="lot1_analyses" sheetId="12" r:id="rId2"/>
  </sheets>
  <definedNames>
    <definedName name="_xlnm.Print_Area" localSheetId="1">lot1_analyses!$A$1:$F$19</definedName>
    <definedName name="_xlnm.Print_Area" localSheetId="0">lot1_prelevements!$A$1:$F$25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6" i="12" l="1"/>
  <c r="F96" i="12" s="1"/>
  <c r="E99" i="12"/>
  <c r="F99" i="12" s="1"/>
  <c r="E98" i="12"/>
  <c r="F98" i="12" s="1"/>
  <c r="E81" i="12"/>
  <c r="F81" i="12" s="1"/>
  <c r="E77" i="12"/>
  <c r="F77" i="12" s="1"/>
  <c r="E78" i="12"/>
  <c r="F78" i="12" s="1"/>
  <c r="E90" i="12"/>
  <c r="F90" i="12" s="1"/>
  <c r="E89" i="12"/>
  <c r="F89" i="12" s="1"/>
  <c r="I35" i="12"/>
  <c r="E67" i="12"/>
  <c r="F67" i="12" s="1"/>
  <c r="E68" i="12" l="1"/>
  <c r="F68" i="12" s="1"/>
  <c r="E56" i="12"/>
  <c r="F56" i="12" s="1"/>
  <c r="E55" i="12"/>
  <c r="F55" i="12" s="1"/>
  <c r="E59" i="12"/>
  <c r="F59" i="12" s="1"/>
  <c r="E53" i="12" l="1"/>
  <c r="F53" i="12" s="1"/>
  <c r="E69" i="12"/>
  <c r="F69" i="12" s="1"/>
  <c r="E65" i="12"/>
  <c r="F65" i="12" s="1"/>
  <c r="E66" i="12"/>
  <c r="F66" i="12" s="1"/>
  <c r="E57" i="12"/>
  <c r="F57" i="12" s="1"/>
  <c r="E58" i="12"/>
  <c r="F58" i="12" s="1"/>
  <c r="E54" i="12"/>
  <c r="F54" i="12" s="1"/>
  <c r="E51" i="12"/>
  <c r="F51" i="12" s="1"/>
  <c r="E52" i="12"/>
  <c r="F52" i="12" s="1"/>
  <c r="E50" i="12"/>
  <c r="F50" i="12" s="1"/>
  <c r="E49" i="12" l="1"/>
  <c r="F49" i="12" s="1"/>
  <c r="E61" i="12" l="1"/>
  <c r="F61" i="12" s="1"/>
  <c r="E62" i="12"/>
  <c r="F62" i="12" s="1"/>
  <c r="E63" i="12"/>
  <c r="F63" i="12" s="1"/>
  <c r="E64" i="12"/>
  <c r="F64" i="12" s="1"/>
  <c r="E34" i="12"/>
  <c r="F34" i="12" s="1"/>
  <c r="E35" i="12"/>
  <c r="F35" i="12" s="1"/>
  <c r="E47" i="12" l="1"/>
  <c r="F47" i="12" s="1"/>
  <c r="E60" i="12"/>
  <c r="F60" i="12" s="1"/>
  <c r="E18" i="12"/>
  <c r="F18" i="12" s="1"/>
  <c r="E19" i="12"/>
  <c r="F19" i="12" s="1"/>
  <c r="E42" i="12"/>
  <c r="F42" i="12" s="1"/>
  <c r="E43" i="12"/>
  <c r="F43" i="12" s="1"/>
  <c r="E44" i="12"/>
  <c r="F44" i="12" s="1"/>
  <c r="E45" i="12"/>
  <c r="F45" i="12" s="1"/>
  <c r="E46" i="12"/>
  <c r="F46" i="12" s="1"/>
  <c r="E76" i="12"/>
  <c r="F76" i="12" s="1"/>
  <c r="E21" i="12" l="1"/>
  <c r="F21" i="12" s="1"/>
  <c r="E33" i="3" l="1"/>
  <c r="F33" i="3" s="1"/>
  <c r="E32" i="3"/>
  <c r="F32" i="3" s="1"/>
  <c r="E80" i="12" l="1"/>
  <c r="F80" i="12" s="1"/>
  <c r="E82" i="12"/>
  <c r="F82" i="12" s="1"/>
  <c r="E83" i="12"/>
  <c r="F83" i="12" s="1"/>
  <c r="E84" i="12"/>
  <c r="F84" i="12" s="1"/>
  <c r="E95" i="12"/>
  <c r="F95" i="12" s="1"/>
  <c r="E97" i="12"/>
  <c r="F97" i="12" s="1"/>
  <c r="E79" i="12"/>
  <c r="F79" i="12" s="1"/>
  <c r="E25" i="3" l="1"/>
  <c r="F25" i="3" s="1"/>
  <c r="E24" i="3"/>
  <c r="F24" i="3" s="1"/>
  <c r="E23" i="12" l="1"/>
  <c r="F23" i="12" s="1"/>
  <c r="E22" i="12"/>
  <c r="F22" i="12" s="1"/>
  <c r="E40" i="12"/>
  <c r="F40" i="12" s="1"/>
  <c r="E39" i="12"/>
  <c r="F39" i="12" s="1"/>
  <c r="E38" i="12"/>
  <c r="F38" i="12" s="1"/>
  <c r="E37" i="12"/>
  <c r="F37" i="12" s="1"/>
  <c r="E36" i="12"/>
  <c r="F36" i="12" s="1"/>
  <c r="E33" i="12"/>
  <c r="F33" i="12" s="1"/>
  <c r="E32" i="12"/>
  <c r="F32" i="12" s="1"/>
  <c r="E31" i="12"/>
  <c r="F31" i="12" s="1"/>
  <c r="E30" i="12"/>
  <c r="F30" i="12" s="1"/>
  <c r="E29" i="12"/>
  <c r="F29" i="12" s="1"/>
  <c r="E28" i="12"/>
  <c r="F28" i="12" s="1"/>
  <c r="E27" i="12"/>
  <c r="F27" i="12" s="1"/>
  <c r="E26" i="12"/>
  <c r="F26" i="12" s="1"/>
  <c r="E25" i="12"/>
  <c r="F25" i="12" s="1"/>
  <c r="E24" i="12"/>
  <c r="F24" i="12" s="1"/>
  <c r="E20" i="12"/>
  <c r="F20" i="12" s="1"/>
  <c r="E17" i="12"/>
  <c r="F17" i="12" s="1"/>
  <c r="E16" i="12"/>
  <c r="F16" i="12" s="1"/>
  <c r="E16" i="3" l="1"/>
  <c r="F16" i="3" s="1"/>
  <c r="E17" i="3"/>
  <c r="F17" i="3" s="1"/>
  <c r="E15" i="3"/>
  <c r="F15" i="3" s="1"/>
</calcChain>
</file>

<file path=xl/sharedStrings.xml><?xml version="1.0" encoding="utf-8"?>
<sst xmlns="http://schemas.openxmlformats.org/spreadsheetml/2006/main" count="316" uniqueCount="213">
  <si>
    <t>BORDEREAU DES PRIX UNITAIRES 
(BPU)</t>
  </si>
  <si>
    <t>PU € HT</t>
  </si>
  <si>
    <t>PU € TTC</t>
  </si>
  <si>
    <t xml:space="preserve">TVA </t>
  </si>
  <si>
    <t>TER1</t>
  </si>
  <si>
    <t>Prélèvements à la ressource</t>
  </si>
  <si>
    <t>TER2</t>
  </si>
  <si>
    <t>Prélèvements en distribution</t>
  </si>
  <si>
    <t>TER3</t>
  </si>
  <si>
    <t>RS</t>
  </si>
  <si>
    <t>RP</t>
  </si>
  <si>
    <t>R</t>
  </si>
  <si>
    <t>CDT1</t>
  </si>
  <si>
    <t>RESS0</t>
  </si>
  <si>
    <t>RESS1</t>
  </si>
  <si>
    <t>RESS2</t>
  </si>
  <si>
    <t>CDTC</t>
  </si>
  <si>
    <t>PESTI</t>
  </si>
  <si>
    <t>ACCORD-CADRE</t>
  </si>
  <si>
    <t>CONTRÔLE SANITAIRE DES EAUX</t>
  </si>
  <si>
    <t>DEPARTEMENT DE LA REUNION</t>
  </si>
  <si>
    <t>Type de prélèvement</t>
  </si>
  <si>
    <t>Analyses des eaux destinées à la consommation humaine par typologie d'analyse</t>
  </si>
  <si>
    <t>Paramètres obligatoires composant l'analyse</t>
  </si>
  <si>
    <t>Type d'analyse</t>
  </si>
  <si>
    <t>Analyse complète aux ressources de surface</t>
  </si>
  <si>
    <t>PPESU</t>
  </si>
  <si>
    <t>Analyse ressource de surface pour procédure d’autorisation</t>
  </si>
  <si>
    <t>PPESO</t>
  </si>
  <si>
    <t>Analyse complète aux ressources profondes</t>
  </si>
  <si>
    <t>Analyse ressources profondes pour procédure d’autorisation</t>
  </si>
  <si>
    <t>PRESTATIONS DE PRELEVEMENTS ET D’ANALYSES DES EAUX DESTINEES
Lot n°1 : prélèvements et analyses des échantillons d'eaux réalisés dans le cadre du contrôle sanitaire des eaux destinées à la consommation humaine et des eaux minérales naturelles dans le département de la Réunion</t>
  </si>
  <si>
    <t>Contrôle additionnel ESU</t>
  </si>
  <si>
    <t>RSAdd</t>
  </si>
  <si>
    <t>Industries agro-alimentaires
Analyse de routine</t>
  </si>
  <si>
    <t>Industries agro-alimentaires
Analyse complète</t>
  </si>
  <si>
    <t>C</t>
  </si>
  <si>
    <t>Eau conditionnée
Analyse de routine</t>
  </si>
  <si>
    <t>Eau conditionnée
Analyse de routine à la ressource</t>
  </si>
  <si>
    <t>Eau conditionnée
Analyse complémentaire à la ressource</t>
  </si>
  <si>
    <t>Eau conditionnée
Analyse complète à la ressource</t>
  </si>
  <si>
    <t>Eau thermale Analyse de routine Point d'usage</t>
  </si>
  <si>
    <t>TH1</t>
  </si>
  <si>
    <t>Eau thermale Analyse de routine buvette</t>
  </si>
  <si>
    <t>TH1B</t>
  </si>
  <si>
    <t>CLCDT</t>
  </si>
  <si>
    <t>NPPD</t>
  </si>
  <si>
    <t>NO3</t>
  </si>
  <si>
    <t>Analyses des eaux conditionnées par typologie d'analyse</t>
  </si>
  <si>
    <t>Prélèvements Eaux destinées à la consommation humaine</t>
  </si>
  <si>
    <t>Forfait Déplacement - Eaux conditionnées</t>
  </si>
  <si>
    <t>Forfait Echantillonage - Eaux Conditionnées</t>
  </si>
  <si>
    <t>TER 4 - DEP</t>
  </si>
  <si>
    <t>TER 4 -ECH</t>
  </si>
  <si>
    <t>TER 5 - DEP</t>
  </si>
  <si>
    <t>TER 5 -ECH</t>
  </si>
  <si>
    <t>Forfait Déplacement - Eaux thermales</t>
  </si>
  <si>
    <t>Forfait Echantillonage - Eaux thermales</t>
  </si>
  <si>
    <t>Prélèvements des Eaux conditionnées</t>
  </si>
  <si>
    <t xml:space="preserve">Prélèvements Eau thermale aux points d’usage </t>
  </si>
  <si>
    <t>Coeffiscient de majoration (%)</t>
  </si>
  <si>
    <t>URG-PRELV</t>
  </si>
  <si>
    <t>URG-ANA</t>
  </si>
  <si>
    <t>Coefficient de majoration analyse hors jours et heures ouvrés</t>
  </si>
  <si>
    <t>Coefficient de majoration pour analyses lot 1 réalisés hors jours et heures ouvrés</t>
  </si>
  <si>
    <t>Possible: Oui/Non</t>
  </si>
  <si>
    <t>Coefficient de majoration prélèvements hors jours et heures ouvrés</t>
  </si>
  <si>
    <t>Coefficient de majoration pour des prélèvements lot 1 réalisés hors jours et heures ouvrés</t>
  </si>
  <si>
    <t>RSTOT</t>
  </si>
  <si>
    <t>B4SP</t>
  </si>
  <si>
    <t>Prélèvements en production</t>
  </si>
  <si>
    <t>A1</t>
  </si>
  <si>
    <t>Analyse réduite ESO (&gt;1000m3/j)</t>
  </si>
  <si>
    <t>A2</t>
  </si>
  <si>
    <t>Analyse réduite ESO (&lt;1000m3/j)</t>
  </si>
  <si>
    <t>A1F</t>
  </si>
  <si>
    <t>Analyse réduite ESU filtrée ou sans usine (&gt;1000m3/j)</t>
  </si>
  <si>
    <t>A2F</t>
  </si>
  <si>
    <t>Analyse réduite ESU filtrée ou sans usine (&lt;1000m3/j)</t>
  </si>
  <si>
    <t>A1AL</t>
  </si>
  <si>
    <t>Analyse réduite ESU filtrée base aluminium (&gt; 1000m3/jour)</t>
  </si>
  <si>
    <t>A2AL</t>
  </si>
  <si>
    <t>Analyse réduite ESU filtrée base aluminium (&lt; 1000m3/jour)</t>
  </si>
  <si>
    <t>A1FE</t>
  </si>
  <si>
    <t>A2FE</t>
  </si>
  <si>
    <t>Analyse réduite ESU filtrée base fer  (&gt; 1000m3/jour)</t>
  </si>
  <si>
    <t>Analyse réduite ESU filtrée base fer (&lt; 1000m3/jour)</t>
  </si>
  <si>
    <t>A1B</t>
  </si>
  <si>
    <t>Analyse complète ESO (&gt; 1000m3/jour)</t>
  </si>
  <si>
    <t>A2B</t>
  </si>
  <si>
    <t>Analyse complète ESO (&lt; 1000m3/jour)</t>
  </si>
  <si>
    <t>A1ALB</t>
  </si>
  <si>
    <t>Analyse complète ESU filtrée base aluminium (&gt; 1000m3/jour)</t>
  </si>
  <si>
    <t>A2ALB</t>
  </si>
  <si>
    <t>Analyse complète ESU filtrée base aluminium (&lt; 1000m3/jour)</t>
  </si>
  <si>
    <t>A1FEB</t>
  </si>
  <si>
    <t>Analyse complète ESU filtrée base fer  (&gt; 1000m3/jour)</t>
  </si>
  <si>
    <t>A2FEB</t>
  </si>
  <si>
    <t>Analyse complète ESU filtrée base fer (&lt; 1000m3/jour)</t>
  </si>
  <si>
    <t xml:space="preserve">Analyse complète sur réseau non désinfecté </t>
  </si>
  <si>
    <t>Analyse recontrôle microbiologique et turbidité</t>
  </si>
  <si>
    <t>PFAS</t>
  </si>
  <si>
    <t>Recontrôle ressources de surface</t>
  </si>
  <si>
    <t>Recontrôle ressources profondes</t>
  </si>
  <si>
    <t>B2TUR</t>
  </si>
  <si>
    <t xml:space="preserve">A3B </t>
  </si>
  <si>
    <t>Analyse suivi renforcé conductivité / chlorures</t>
  </si>
  <si>
    <t>Analyse suivi renforcé  nitrates</t>
  </si>
  <si>
    <t>RERS</t>
  </si>
  <si>
    <t>RERP</t>
  </si>
  <si>
    <t>A1FB</t>
  </si>
  <si>
    <t>A2FB</t>
  </si>
  <si>
    <t>Analyse complète ESU filtrée ou sans usine (&gt; 1000m3/jour)</t>
  </si>
  <si>
    <t>Analyse complète ESU filtrée ou sans usine (&lt; 1000m3/jour)</t>
  </si>
  <si>
    <t xml:space="preserve">Analyse complète pesticides en routine </t>
  </si>
  <si>
    <r>
      <t>Analyse recherche PFAS</t>
    </r>
    <r>
      <rPr>
        <sz val="12"/>
        <color rgb="FFFF0000"/>
        <rFont val="Marianne"/>
      </rPr>
      <t xml:space="preserve"> </t>
    </r>
  </si>
  <si>
    <t>Analyse micropolluants divers</t>
  </si>
  <si>
    <t>Types d'analyses réglementaires</t>
  </si>
  <si>
    <t>Option Métaux Lourds</t>
  </si>
  <si>
    <t>Plomb, nickel, cuivre</t>
  </si>
  <si>
    <t>Option AHA</t>
  </si>
  <si>
    <t>Option CBC</t>
  </si>
  <si>
    <t>Recherche des microcystines</t>
  </si>
  <si>
    <t>Option COT</t>
  </si>
  <si>
    <t>Recherche du COT</t>
  </si>
  <si>
    <t>Option Manganèse</t>
  </si>
  <si>
    <t>Recherche manganèse (selon méthode d'analyse Réunion)</t>
  </si>
  <si>
    <t>Option CVM</t>
  </si>
  <si>
    <t>Recherche des chlorures de vinyl monomère</t>
  </si>
  <si>
    <t>Condition Radioactivité</t>
  </si>
  <si>
    <t>Condition THM</t>
  </si>
  <si>
    <t>Option mauvais goût</t>
  </si>
  <si>
    <t>Option pesticides</t>
  </si>
  <si>
    <t>Option PFAS</t>
  </si>
  <si>
    <t>Option nitrates</t>
  </si>
  <si>
    <t>Options chlorures</t>
  </si>
  <si>
    <t>Recherche des nitrates</t>
  </si>
  <si>
    <t>Condition Chrome</t>
  </si>
  <si>
    <t>Option / condition Microcystine</t>
  </si>
  <si>
    <t>Option parasites</t>
  </si>
  <si>
    <t>Recherche de Giardia et de Cryptosporidium</t>
  </si>
  <si>
    <t>COT</t>
  </si>
  <si>
    <t>Recherche des métaux lourds courants</t>
  </si>
  <si>
    <t>Recherche des Chlorates, Chlorites et Bromates</t>
  </si>
  <si>
    <t>Chlorates, Chlorites, Bromates</t>
  </si>
  <si>
    <t>Microcystines</t>
  </si>
  <si>
    <t>Giardia, cryptosporidium</t>
  </si>
  <si>
    <t>Manganèse</t>
  </si>
  <si>
    <t>Chlorure de vinyl monomère</t>
  </si>
  <si>
    <t>Nitrates</t>
  </si>
  <si>
    <t>Chlorures et conductivité</t>
  </si>
  <si>
    <t>Recherche du chrome hexavalent</t>
  </si>
  <si>
    <t>Chrome hexavalent</t>
  </si>
  <si>
    <t xml:space="preserve">Recherche pesticides </t>
  </si>
  <si>
    <t xml:space="preserve">cf. annexe 1-A (onglet "Autre") </t>
  </si>
  <si>
    <t xml:space="preserve">cf. annexe 1-A (onglet "Re-contrôles et SR courants") </t>
  </si>
  <si>
    <t>cf. annexe 1-A (onglet "Re-contrôles et SR courants")</t>
  </si>
  <si>
    <t xml:space="preserve">cf. annexe 1-A (onglet "Distri_robinets") </t>
  </si>
  <si>
    <t xml:space="preserve">cf. annexe 1-A (onglet "1ère adduction") </t>
  </si>
  <si>
    <t xml:space="preserve">cf. annexe 1-A (onglet "Ressources") </t>
  </si>
  <si>
    <t>cf. annexe 1-A (onglet "Ressources")</t>
  </si>
  <si>
    <t xml:space="preserve">Cf. annexe 1-A (onglet "Liste pesticide" - colonne "PESTI")  pour détail des paramètres </t>
  </si>
  <si>
    <t xml:space="preserve">Recherche des THM </t>
  </si>
  <si>
    <t>Recherche des paramètres de radioactivité</t>
  </si>
  <si>
    <t xml:space="preserve">Recherche des PFAS </t>
  </si>
  <si>
    <t>Recherche molécules génératrices de mauvais goût</t>
  </si>
  <si>
    <t xml:space="preserve">Recherche acides haloacétiques </t>
  </si>
  <si>
    <t xml:space="preserve">cf. annexe 1-A (onglet "otions et conditions", colonne "AHA") pour détail des paramètres </t>
  </si>
  <si>
    <t xml:space="preserve">cf. annexe 1-A (onglet "otions et conditions", colonne "RADIOAC") pour détail des paramètres </t>
  </si>
  <si>
    <t xml:space="preserve">cf. annexe 1-A (onglet "otions et conditions", colonne "THM") pour détail des paramètres </t>
  </si>
  <si>
    <t>Analayses courantes de suivis renforcés et de re-contrôles</t>
  </si>
  <si>
    <t>Paramètres additionnels à rechercher à l'occasion de tierces analyses dans le cadre des options et conditions</t>
  </si>
  <si>
    <t xml:space="preserve">cf. annexe 1-A (onglet "otions et conditions", colonne "PFAS") </t>
  </si>
  <si>
    <t>Recherche des chlorures et de la conductivité</t>
  </si>
  <si>
    <t xml:space="preserve">cf. annexe 1-A (onglet "options et conditions", colonne "GOUT") pour détail des paramètres </t>
  </si>
  <si>
    <t>Option Cadmium</t>
  </si>
  <si>
    <t>Recherche du Cadmium</t>
  </si>
  <si>
    <t>Cadmium</t>
  </si>
  <si>
    <t>Option Aluminium</t>
  </si>
  <si>
    <t>Rechreche de l'aluminium</t>
  </si>
  <si>
    <t>Aluminium</t>
  </si>
  <si>
    <t>Rechreche du fer</t>
  </si>
  <si>
    <t>Fer</t>
  </si>
  <si>
    <t>Option Fer</t>
  </si>
  <si>
    <t>RS TOT correspond à une RS+RSAdd</t>
  </si>
  <si>
    <t>Volume estimatif /an (susceptible d'évoluer en fonction des résultats analytiques observés)</t>
  </si>
  <si>
    <t>Option SALCO</t>
  </si>
  <si>
    <t>Recherche Salmonelles et coliformes</t>
  </si>
  <si>
    <t>Salmonelles et coliformes</t>
  </si>
  <si>
    <t>Volume estimatif/an (susceptible d'évoluer en fonction des résultats analytiques observés)</t>
  </si>
  <si>
    <t>Option BSIR</t>
  </si>
  <si>
    <t>Analyse efficacité usine</t>
  </si>
  <si>
    <t>bactéries sulfito-réductrices</t>
  </si>
  <si>
    <t>Occasionnel - non programmable</t>
  </si>
  <si>
    <t>180 (uniquement en 2028)</t>
  </si>
  <si>
    <t>210 (sauf en 2028 = 30)</t>
  </si>
  <si>
    <t>Analyses des eaux utilisées dans les industries agro-alimentaires par typologie d'analyse</t>
  </si>
  <si>
    <t>Analyses des eaux thermales par typologie d'analyse</t>
  </si>
  <si>
    <t>BOPT</t>
  </si>
  <si>
    <t>B1SP</t>
  </si>
  <si>
    <t>Eau conditionnée
Analyse de recontrôle avec option</t>
  </si>
  <si>
    <t>Eau conditionnée
Analyse de recontrôle microbiologique de base</t>
  </si>
  <si>
    <t>Eau conditionnée
Analyse de recontrôle microbiologique complète</t>
  </si>
  <si>
    <t>CDTCE</t>
  </si>
  <si>
    <t>Eau conditionnée
Analyse complète ESCAN</t>
  </si>
  <si>
    <t>Eau conditionnée
Analyse complète standard</t>
  </si>
  <si>
    <t>TH1L</t>
  </si>
  <si>
    <t>Eau thermale Analyse de routine et Légionelles Point d'usage</t>
  </si>
  <si>
    <t>TH2</t>
  </si>
  <si>
    <t>Eau thermale Analyse de routine Bassin soins externes</t>
  </si>
  <si>
    <t>non programmé</t>
  </si>
  <si>
    <t>Eau thermale Analyse de recontrôle microbiologique</t>
  </si>
  <si>
    <t>cf. annexe 1-B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</si>
</sst>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Marianne"/>
      <family val="3"/>
    </font>
    <font>
      <b/>
      <sz val="12"/>
      <name val="Marianne"/>
      <family val="3"/>
    </font>
    <font>
      <b/>
      <sz val="14"/>
      <name val="Marianne"/>
      <family val="3"/>
    </font>
    <font>
      <b/>
      <sz val="16"/>
      <color theme="9" tint="-0.499984740745262"/>
      <name val="Marianne"/>
      <family val="3"/>
    </font>
    <font>
      <b/>
      <sz val="16"/>
      <color indexed="18"/>
      <name val="Marianne"/>
      <family val="3"/>
    </font>
    <font>
      <sz val="14"/>
      <name val="Marianne"/>
      <family val="3"/>
    </font>
    <font>
      <sz val="12"/>
      <color theme="1"/>
      <name val="Marianne"/>
      <family val="3"/>
    </font>
    <font>
      <sz val="10"/>
      <color theme="1"/>
      <name val="Marianne"/>
      <family val="3"/>
    </font>
    <font>
      <b/>
      <sz val="22"/>
      <name val="Marianne"/>
      <family val="3"/>
    </font>
    <font>
      <b/>
      <sz val="16"/>
      <color rgb="FF002060"/>
      <name val="Marianne"/>
      <family val="3"/>
    </font>
    <font>
      <b/>
      <sz val="12"/>
      <color theme="1"/>
      <name val="Marianne"/>
      <family val="3"/>
    </font>
    <font>
      <strike/>
      <sz val="12"/>
      <name val="Marianne"/>
      <family val="3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sz val="12"/>
      <color rgb="FFFF0000"/>
      <name val="Marianne"/>
    </font>
    <font>
      <sz val="10"/>
      <name val="Marianne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44" fontId="1" fillId="0" borderId="0" applyFont="0" applyFill="0" applyBorder="0" applyAlignment="0" applyProtection="0"/>
    <xf numFmtId="0" fontId="15" fillId="0" borderId="0"/>
    <xf numFmtId="0" fontId="16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</cellStyleXfs>
  <cellXfs count="56">
    <xf numFmtId="0" fontId="0" fillId="0" borderId="0" xfId="0"/>
    <xf numFmtId="0" fontId="2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8" fillId="0" borderId="1" xfId="1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4" fontId="13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12" fillId="0" borderId="0" xfId="0" applyFont="1" applyFill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left" vertical="center" wrapText="1" shrinkToFit="1"/>
    </xf>
    <xf numFmtId="0" fontId="8" fillId="0" borderId="0" xfId="0" applyFont="1" applyBorder="1" applyAlignment="1">
      <alignment horizontal="center" vertical="center" wrapText="1"/>
    </xf>
    <xf numFmtId="44" fontId="8" fillId="0" borderId="0" xfId="1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44" fontId="2" fillId="0" borderId="0" xfId="1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 shrinkToFi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shrinkToFit="1"/>
    </xf>
    <xf numFmtId="0" fontId="12" fillId="4" borderId="5" xfId="0" applyFont="1" applyFill="1" applyBorder="1" applyAlignment="1">
      <alignment horizontal="center" vertical="center" shrinkToFit="1"/>
    </xf>
    <xf numFmtId="0" fontId="3" fillId="4" borderId="4" xfId="0" applyFont="1" applyFill="1" applyBorder="1" applyAlignment="1">
      <alignment horizontal="center" vertical="center" wrapText="1" shrinkToFit="1"/>
    </xf>
    <xf numFmtId="0" fontId="3" fillId="4" borderId="5" xfId="0" applyFont="1" applyFill="1" applyBorder="1" applyAlignment="1">
      <alignment horizontal="center" vertical="center" wrapText="1" shrinkToFi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</cellXfs>
  <cellStyles count="27">
    <cellStyle name="Monétaire" xfId="1" builtinId="4"/>
    <cellStyle name="Normal" xfId="0" builtinId="0"/>
    <cellStyle name="Normal 10" xfId="18" xr:uid="{69050046-A6F3-4A69-BA10-BE8460B467A5}"/>
    <cellStyle name="Normal 10 6" xfId="19" xr:uid="{F2F03064-2CBE-4169-8CB7-A1090B0C3A04}"/>
    <cellStyle name="Normal 13" xfId="22" xr:uid="{8AB23039-CE7F-4ADA-B64C-AC61DDC56C59}"/>
    <cellStyle name="Normal 2" xfId="2" xr:uid="{CB8BDEE4-AF0D-4BB6-92AA-6C851E0C8A72}"/>
    <cellStyle name="Normal 2 2" xfId="5" xr:uid="{1E970585-DC89-4EAB-ADB5-6360603014F9}"/>
    <cellStyle name="Normal 2 2 2" xfId="20" xr:uid="{741EB5E5-FB16-48EA-A975-9CF005055BBD}"/>
    <cellStyle name="Normal 2 2 4" xfId="21" xr:uid="{0E496819-3A9E-4C8A-A29C-EECA474767AA}"/>
    <cellStyle name="Normal 2 3" xfId="9" xr:uid="{EF864426-68E8-4828-A144-D05B559723B4}"/>
    <cellStyle name="Normal 2 3 2" xfId="12" xr:uid="{53527E25-691E-4BF5-9CE9-7409195E9524}"/>
    <cellStyle name="Normal 2 4" xfId="4" xr:uid="{FE6E9E78-E898-44C9-95A5-A5C6E0E02FE2}"/>
    <cellStyle name="Normal 3" xfId="7" xr:uid="{FAE3D9C4-FB4B-44E7-82EE-832680672E78}"/>
    <cellStyle name="Normal 3 2" xfId="11" xr:uid="{1C858A6B-C9B6-485B-8E8E-A3550D1E16AF}"/>
    <cellStyle name="Normal 3 2 2" xfId="25" xr:uid="{942CABEF-109C-4F10-A08B-53634E5EBF63}"/>
    <cellStyle name="Normal 4" xfId="6" xr:uid="{43D6E01E-58B9-4308-9F86-6F33ADB84B4F}"/>
    <cellStyle name="Normal 4 2" xfId="10" xr:uid="{C58BF946-68FF-49D3-B8F7-A1063BE5F564}"/>
    <cellStyle name="Normal 5" xfId="8" xr:uid="{1519F6BA-D74D-4985-B223-7CF6D0FF5702}"/>
    <cellStyle name="Normal 5 2" xfId="15" xr:uid="{5B5762FF-42C9-4BF0-B7C3-8CBF1F701C46}"/>
    <cellStyle name="Normal 5 3" xfId="23" xr:uid="{2CD11AEB-9639-424C-8FB0-93CC589B055D}"/>
    <cellStyle name="Normal 6" xfId="3" xr:uid="{C04F0993-E038-4744-B14E-299DFAA13BE2}"/>
    <cellStyle name="Normal 6 2" xfId="14" xr:uid="{882D2726-D84B-4231-A70C-C89C01806C5C}"/>
    <cellStyle name="Normal 6 5" xfId="17" xr:uid="{15D6BB8D-6B2D-48E9-BF3F-CE51203A9869}"/>
    <cellStyle name="Normal 6 7" xfId="16" xr:uid="{82259BD0-2335-4805-9D39-81C686153117}"/>
    <cellStyle name="Normal 7" xfId="26" xr:uid="{0554A5B2-6B21-436C-8440-B248C358AAB4}"/>
    <cellStyle name="Normal 9" xfId="13" xr:uid="{0D20DC65-ED0E-49E5-8186-B77ADD35547F}"/>
    <cellStyle name="Normal 9 2" xfId="24" xr:uid="{0D0C8D41-C05E-4669-A039-1031E61DB428}"/>
  </cellStyles>
  <dxfs count="0"/>
  <tableStyles count="0" defaultTableStyle="TableStyleMedium9" defaultPivotStyle="PivotStyleLight16"/>
  <colors>
    <mruColors>
      <color rgb="FF79F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</xdr:colOff>
      <xdr:row>0</xdr:row>
      <xdr:rowOff>0</xdr:rowOff>
    </xdr:from>
    <xdr:to>
      <xdr:col>1</xdr:col>
      <xdr:colOff>83661</xdr:colOff>
      <xdr:row>4</xdr:row>
      <xdr:rowOff>109537</xdr:rowOff>
    </xdr:to>
    <xdr:pic>
      <xdr:nvPicPr>
        <xdr:cNvPr id="4" name="Image 3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" y="0"/>
          <a:ext cx="1357630" cy="1228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431323</xdr:colOff>
      <xdr:row>1</xdr:row>
      <xdr:rowOff>73977</xdr:rowOff>
    </xdr:from>
    <xdr:to>
      <xdr:col>5</xdr:col>
      <xdr:colOff>630713</xdr:colOff>
      <xdr:row>4</xdr:row>
      <xdr:rowOff>13175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6667" y="276383"/>
          <a:ext cx="1485265" cy="8559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</xdr:colOff>
      <xdr:row>0</xdr:row>
      <xdr:rowOff>0</xdr:rowOff>
    </xdr:from>
    <xdr:to>
      <xdr:col>1</xdr:col>
      <xdr:colOff>107473</xdr:colOff>
      <xdr:row>7</xdr:row>
      <xdr:rowOff>50006</xdr:rowOff>
    </xdr:to>
    <xdr:pic>
      <xdr:nvPicPr>
        <xdr:cNvPr id="2" name="Image 1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" y="0"/>
          <a:ext cx="1357630" cy="122396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383698</xdr:colOff>
      <xdr:row>1</xdr:row>
      <xdr:rowOff>62070</xdr:rowOff>
    </xdr:from>
    <xdr:to>
      <xdr:col>5</xdr:col>
      <xdr:colOff>583088</xdr:colOff>
      <xdr:row>6</xdr:row>
      <xdr:rowOff>144143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7104" y="264476"/>
          <a:ext cx="1485265" cy="1094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39"/>
  <sheetViews>
    <sheetView topLeftCell="A8" zoomScale="80" zoomScaleNormal="80" workbookViewId="0">
      <selection activeCell="H24" sqref="H24"/>
    </sheetView>
  </sheetViews>
  <sheetFormatPr baseColWidth="10" defaultColWidth="45" defaultRowHeight="18.75" x14ac:dyDescent="0.25"/>
  <cols>
    <col min="1" max="1" width="19.28515625" style="3" customWidth="1"/>
    <col min="2" max="2" width="30.140625" style="1" customWidth="1"/>
    <col min="3" max="3" width="46.7109375" style="1" customWidth="1"/>
    <col min="4" max="6" width="19.28515625" style="3" customWidth="1"/>
    <col min="7" max="16384" width="45" style="3"/>
  </cols>
  <sheetData>
    <row r="3" spans="1:7" x14ac:dyDescent="0.25">
      <c r="C3" s="2" t="s">
        <v>18</v>
      </c>
    </row>
    <row r="4" spans="1:7" ht="43.5" x14ac:dyDescent="0.25">
      <c r="C4" s="2" t="s">
        <v>19</v>
      </c>
    </row>
    <row r="5" spans="1:7" x14ac:dyDescent="0.25">
      <c r="C5" s="2" t="s">
        <v>20</v>
      </c>
    </row>
    <row r="8" spans="1:7" ht="93" customHeight="1" x14ac:dyDescent="0.25">
      <c r="A8" s="37" t="s">
        <v>31</v>
      </c>
      <c r="B8" s="37"/>
      <c r="C8" s="37"/>
      <c r="D8" s="37"/>
      <c r="E8" s="37"/>
      <c r="F8" s="37"/>
      <c r="G8" s="37"/>
    </row>
    <row r="9" spans="1:7" ht="48" customHeight="1" x14ac:dyDescent="0.25">
      <c r="A9" s="36" t="s">
        <v>0</v>
      </c>
      <c r="B9" s="36"/>
      <c r="C9" s="36"/>
      <c r="D9" s="36"/>
      <c r="E9" s="36"/>
      <c r="F9" s="36"/>
      <c r="G9" s="36"/>
    </row>
    <row r="10" spans="1:7" ht="24.75" x14ac:dyDescent="0.25">
      <c r="A10" s="27"/>
      <c r="B10" s="27"/>
      <c r="C10" s="27"/>
      <c r="D10" s="27"/>
      <c r="E10" s="27"/>
      <c r="F10" s="27"/>
    </row>
    <row r="11" spans="1:7" s="4" customFormat="1" ht="33.75" customHeight="1" x14ac:dyDescent="0.25">
      <c r="A11" s="35" t="s">
        <v>49</v>
      </c>
      <c r="B11" s="35"/>
      <c r="C11" s="35"/>
      <c r="D11" s="35"/>
      <c r="E11" s="35"/>
      <c r="F11" s="35"/>
      <c r="G11" s="35"/>
    </row>
    <row r="14" spans="1:7" s="6" customFormat="1" ht="56.25" x14ac:dyDescent="0.25">
      <c r="A14" s="38" t="s">
        <v>21</v>
      </c>
      <c r="B14" s="39"/>
      <c r="C14" s="39"/>
      <c r="D14" s="5" t="s">
        <v>1</v>
      </c>
      <c r="E14" s="5" t="s">
        <v>3</v>
      </c>
      <c r="F14" s="5" t="s">
        <v>2</v>
      </c>
      <c r="G14" s="5" t="s">
        <v>189</v>
      </c>
    </row>
    <row r="15" spans="1:7" ht="36" customHeight="1" x14ac:dyDescent="0.25">
      <c r="A15" s="9" t="s">
        <v>4</v>
      </c>
      <c r="B15" s="42" t="s">
        <v>5</v>
      </c>
      <c r="C15" s="43"/>
      <c r="D15" s="7"/>
      <c r="E15" s="8">
        <f>D15*8.5%</f>
        <v>0</v>
      </c>
      <c r="F15" s="8">
        <f>D15+E15</f>
        <v>0</v>
      </c>
      <c r="G15" s="17">
        <v>320</v>
      </c>
    </row>
    <row r="16" spans="1:7" ht="36" customHeight="1" x14ac:dyDescent="0.25">
      <c r="A16" s="10" t="s">
        <v>6</v>
      </c>
      <c r="B16" s="44" t="s">
        <v>70</v>
      </c>
      <c r="C16" s="45"/>
      <c r="D16" s="7"/>
      <c r="E16" s="8">
        <f t="shared" ref="E16:E17" si="0">D16*8.5%</f>
        <v>0</v>
      </c>
      <c r="F16" s="8">
        <f t="shared" ref="F16:F17" si="1">D16+E16</f>
        <v>0</v>
      </c>
      <c r="G16" s="17">
        <v>500</v>
      </c>
    </row>
    <row r="17" spans="1:7" ht="36" customHeight="1" x14ac:dyDescent="0.25">
      <c r="A17" s="9" t="s">
        <v>8</v>
      </c>
      <c r="B17" s="44" t="s">
        <v>7</v>
      </c>
      <c r="C17" s="45"/>
      <c r="D17" s="16"/>
      <c r="E17" s="8">
        <f t="shared" si="0"/>
        <v>0</v>
      </c>
      <c r="F17" s="8">
        <f t="shared" si="1"/>
        <v>0</v>
      </c>
      <c r="G17" s="17">
        <v>1975</v>
      </c>
    </row>
    <row r="20" spans="1:7" ht="33.75" x14ac:dyDescent="0.25">
      <c r="A20" s="35" t="s">
        <v>58</v>
      </c>
      <c r="B20" s="35"/>
      <c r="C20" s="35"/>
      <c r="D20" s="35"/>
      <c r="E20" s="35"/>
      <c r="F20" s="35"/>
    </row>
    <row r="23" spans="1:7" ht="33" customHeight="1" x14ac:dyDescent="0.25">
      <c r="A23" s="38" t="s">
        <v>21</v>
      </c>
      <c r="B23" s="39"/>
      <c r="C23" s="39"/>
      <c r="D23" s="5" t="s">
        <v>1</v>
      </c>
      <c r="E23" s="5" t="s">
        <v>3</v>
      </c>
      <c r="F23" s="5" t="s">
        <v>2</v>
      </c>
    </row>
    <row r="24" spans="1:7" ht="36" customHeight="1" x14ac:dyDescent="0.25">
      <c r="A24" s="9" t="s">
        <v>52</v>
      </c>
      <c r="B24" s="42" t="s">
        <v>50</v>
      </c>
      <c r="C24" s="43"/>
      <c r="D24" s="7"/>
      <c r="E24" s="8">
        <f>D24*8.5%</f>
        <v>0</v>
      </c>
      <c r="F24" s="8">
        <f>D24+E24</f>
        <v>0</v>
      </c>
    </row>
    <row r="25" spans="1:7" ht="36" customHeight="1" x14ac:dyDescent="0.25">
      <c r="A25" s="10" t="s">
        <v>53</v>
      </c>
      <c r="B25" s="40" t="s">
        <v>51</v>
      </c>
      <c r="C25" s="41"/>
      <c r="D25" s="7"/>
      <c r="E25" s="8">
        <f t="shared" ref="E25" si="2">D25*8.5%</f>
        <v>0</v>
      </c>
      <c r="F25" s="8">
        <f t="shared" ref="F25" si="3">D25+E25</f>
        <v>0</v>
      </c>
    </row>
    <row r="28" spans="1:7" ht="33.75" x14ac:dyDescent="0.25">
      <c r="A28" s="35" t="s">
        <v>59</v>
      </c>
      <c r="B28" s="35"/>
      <c r="C28" s="35"/>
      <c r="D28" s="35"/>
      <c r="E28" s="35"/>
      <c r="F28" s="35"/>
    </row>
    <row r="31" spans="1:7" ht="33" customHeight="1" x14ac:dyDescent="0.25">
      <c r="A31" s="38" t="s">
        <v>21</v>
      </c>
      <c r="B31" s="39"/>
      <c r="C31" s="39"/>
      <c r="D31" s="5" t="s">
        <v>1</v>
      </c>
      <c r="E31" s="5" t="s">
        <v>3</v>
      </c>
      <c r="F31" s="5" t="s">
        <v>2</v>
      </c>
    </row>
    <row r="32" spans="1:7" ht="36" customHeight="1" x14ac:dyDescent="0.25">
      <c r="A32" s="9" t="s">
        <v>54</v>
      </c>
      <c r="B32" s="42" t="s">
        <v>56</v>
      </c>
      <c r="C32" s="43"/>
      <c r="D32" s="7"/>
      <c r="E32" s="8">
        <f>D32*8.5%</f>
        <v>0</v>
      </c>
      <c r="F32" s="8">
        <f>D32+E32</f>
        <v>0</v>
      </c>
    </row>
    <row r="33" spans="1:6" ht="36" customHeight="1" x14ac:dyDescent="0.25">
      <c r="A33" s="10" t="s">
        <v>55</v>
      </c>
      <c r="B33" s="40" t="s">
        <v>57</v>
      </c>
      <c r="C33" s="41"/>
      <c r="D33" s="7"/>
      <c r="E33" s="8">
        <f t="shared" ref="E33" si="4">D33*8.5%</f>
        <v>0</v>
      </c>
      <c r="F33" s="8">
        <f t="shared" ref="F33" si="5">D33+E33</f>
        <v>0</v>
      </c>
    </row>
    <row r="36" spans="1:6" ht="33.75" x14ac:dyDescent="0.25">
      <c r="A36" s="35" t="s">
        <v>66</v>
      </c>
      <c r="B36" s="35"/>
      <c r="C36" s="35"/>
      <c r="D36" s="35"/>
      <c r="E36" s="35"/>
      <c r="F36" s="35"/>
    </row>
    <row r="38" spans="1:6" ht="37.5" x14ac:dyDescent="0.25">
      <c r="A38" s="38" t="s">
        <v>21</v>
      </c>
      <c r="B38" s="39"/>
      <c r="C38" s="39"/>
      <c r="D38" s="5" t="s">
        <v>65</v>
      </c>
      <c r="E38" s="5" t="s">
        <v>60</v>
      </c>
    </row>
    <row r="39" spans="1:6" ht="26.25" customHeight="1" x14ac:dyDescent="0.25">
      <c r="A39" s="9" t="s">
        <v>61</v>
      </c>
      <c r="B39" s="42" t="s">
        <v>67</v>
      </c>
      <c r="C39" s="43"/>
      <c r="D39" s="7"/>
      <c r="E39" s="7"/>
    </row>
  </sheetData>
  <mergeCells count="18">
    <mergeCell ref="B39:C39"/>
    <mergeCell ref="A28:F28"/>
    <mergeCell ref="A31:C31"/>
    <mergeCell ref="B32:C32"/>
    <mergeCell ref="B33:C33"/>
    <mergeCell ref="A11:G11"/>
    <mergeCell ref="A9:G9"/>
    <mergeCell ref="A8:G8"/>
    <mergeCell ref="A36:F36"/>
    <mergeCell ref="A38:C38"/>
    <mergeCell ref="B25:C25"/>
    <mergeCell ref="A14:C14"/>
    <mergeCell ref="A20:F20"/>
    <mergeCell ref="B15:C15"/>
    <mergeCell ref="B16:C16"/>
    <mergeCell ref="B17:C17"/>
    <mergeCell ref="A23:C23"/>
    <mergeCell ref="B24:C24"/>
  </mergeCells>
  <pageMargins left="0.7" right="0.7" top="0.75" bottom="0.75" header="0.3" footer="0.3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105"/>
  <sheetViews>
    <sheetView tabSelected="1" zoomScale="70" zoomScaleNormal="70" workbookViewId="0">
      <selection activeCell="G104" sqref="G104"/>
    </sheetView>
  </sheetViews>
  <sheetFormatPr baseColWidth="10" defaultColWidth="45" defaultRowHeight="18.75" x14ac:dyDescent="0.25"/>
  <cols>
    <col min="1" max="1" width="18.85546875" style="3" customWidth="1"/>
    <col min="2" max="2" width="60.5703125" style="1" customWidth="1"/>
    <col min="3" max="3" width="28.7109375" style="1" customWidth="1"/>
    <col min="4" max="6" width="19.28515625" style="3" customWidth="1"/>
    <col min="7" max="16384" width="45" style="3"/>
  </cols>
  <sheetData>
    <row r="3" spans="1:7" ht="15.75" customHeight="1" x14ac:dyDescent="0.25">
      <c r="A3" s="46" t="s">
        <v>18</v>
      </c>
      <c r="B3" s="46"/>
      <c r="C3" s="46"/>
      <c r="D3" s="46"/>
      <c r="E3" s="46"/>
      <c r="F3" s="46"/>
    </row>
    <row r="4" spans="1:7" ht="15.75" customHeight="1" x14ac:dyDescent="0.25">
      <c r="A4" s="46" t="s">
        <v>19</v>
      </c>
      <c r="B4" s="46"/>
      <c r="C4" s="46"/>
      <c r="D4" s="46"/>
      <c r="E4" s="46"/>
      <c r="F4" s="46"/>
    </row>
    <row r="5" spans="1:7" ht="15.75" customHeight="1" x14ac:dyDescent="0.25">
      <c r="A5" s="46" t="s">
        <v>20</v>
      </c>
      <c r="B5" s="46"/>
      <c r="C5" s="46"/>
      <c r="D5" s="46"/>
      <c r="E5" s="46"/>
      <c r="F5" s="46"/>
    </row>
    <row r="8" spans="1:7" ht="77.25" customHeight="1" x14ac:dyDescent="0.25">
      <c r="A8" s="37" t="s">
        <v>31</v>
      </c>
      <c r="B8" s="37"/>
      <c r="C8" s="37"/>
      <c r="D8" s="37"/>
      <c r="E8" s="37"/>
      <c r="F8" s="37"/>
      <c r="G8" s="37"/>
    </row>
    <row r="9" spans="1:7" ht="48" customHeight="1" x14ac:dyDescent="0.25">
      <c r="A9" s="36" t="s">
        <v>0</v>
      </c>
      <c r="B9" s="36"/>
      <c r="C9" s="36"/>
      <c r="D9" s="36"/>
      <c r="E9" s="36"/>
      <c r="F9" s="36"/>
      <c r="G9" s="36"/>
    </row>
    <row r="10" spans="1:7" ht="24.75" x14ac:dyDescent="0.25">
      <c r="A10" s="27"/>
      <c r="B10" s="27"/>
      <c r="C10" s="27"/>
      <c r="D10" s="27"/>
      <c r="E10" s="27"/>
      <c r="F10" s="27"/>
    </row>
    <row r="11" spans="1:7" s="4" customFormat="1" ht="55.5" customHeight="1" x14ac:dyDescent="0.25">
      <c r="A11" s="35" t="s">
        <v>22</v>
      </c>
      <c r="B11" s="35"/>
      <c r="C11" s="35"/>
      <c r="D11" s="35"/>
      <c r="E11" s="35"/>
      <c r="F11" s="35"/>
      <c r="G11" s="35"/>
    </row>
    <row r="14" spans="1:7" s="6" customFormat="1" ht="56.25" x14ac:dyDescent="0.25">
      <c r="A14" s="38" t="s">
        <v>24</v>
      </c>
      <c r="B14" s="39"/>
      <c r="C14" s="11" t="s">
        <v>23</v>
      </c>
      <c r="D14" s="5" t="s">
        <v>1</v>
      </c>
      <c r="E14" s="5" t="s">
        <v>3</v>
      </c>
      <c r="F14" s="5" t="s">
        <v>2</v>
      </c>
      <c r="G14" s="11" t="s">
        <v>185</v>
      </c>
    </row>
    <row r="15" spans="1:7" s="6" customFormat="1" ht="33.75" customHeight="1" x14ac:dyDescent="0.25">
      <c r="A15" s="47" t="s">
        <v>117</v>
      </c>
      <c r="B15" s="48"/>
      <c r="C15" s="48"/>
      <c r="D15" s="48"/>
      <c r="E15" s="48"/>
      <c r="F15" s="48"/>
      <c r="G15" s="48"/>
    </row>
    <row r="16" spans="1:7" ht="37.5" x14ac:dyDescent="0.25">
      <c r="A16" s="12" t="s">
        <v>10</v>
      </c>
      <c r="B16" s="14" t="s">
        <v>29</v>
      </c>
      <c r="C16" s="9" t="s">
        <v>160</v>
      </c>
      <c r="D16" s="7"/>
      <c r="E16" s="8">
        <f>D16*8.5%</f>
        <v>0</v>
      </c>
      <c r="F16" s="8">
        <f>D16+E16</f>
        <v>0</v>
      </c>
      <c r="G16" s="26">
        <v>80</v>
      </c>
    </row>
    <row r="17" spans="1:7" ht="37.5" x14ac:dyDescent="0.25">
      <c r="A17" s="13" t="s">
        <v>9</v>
      </c>
      <c r="B17" s="14" t="s">
        <v>25</v>
      </c>
      <c r="C17" s="9" t="s">
        <v>159</v>
      </c>
      <c r="D17" s="7"/>
      <c r="E17" s="8">
        <f t="shared" ref="E17" si="0">D17*8.5%</f>
        <v>0</v>
      </c>
      <c r="F17" s="8">
        <f t="shared" ref="F17" si="1">D17+E17</f>
        <v>0</v>
      </c>
      <c r="G17" s="17" t="s">
        <v>195</v>
      </c>
    </row>
    <row r="18" spans="1:7" ht="37.5" x14ac:dyDescent="0.25">
      <c r="A18" s="18" t="s">
        <v>108</v>
      </c>
      <c r="B18" s="14" t="s">
        <v>102</v>
      </c>
      <c r="C18" s="9" t="s">
        <v>159</v>
      </c>
      <c r="D18" s="7"/>
      <c r="E18" s="8">
        <f>D18*8.5%</f>
        <v>0</v>
      </c>
      <c r="F18" s="8">
        <f>D18+E18</f>
        <v>0</v>
      </c>
      <c r="G18" s="28">
        <v>10</v>
      </c>
    </row>
    <row r="19" spans="1:7" ht="37.5" x14ac:dyDescent="0.25">
      <c r="A19" s="18" t="s">
        <v>109</v>
      </c>
      <c r="B19" s="14" t="s">
        <v>103</v>
      </c>
      <c r="C19" s="9" t="s">
        <v>160</v>
      </c>
      <c r="D19" s="7"/>
      <c r="E19" s="8">
        <f t="shared" ref="E19" si="2">D19*8.5%</f>
        <v>0</v>
      </c>
      <c r="F19" s="8">
        <f t="shared" ref="F19" si="3">D19+E19</f>
        <v>0</v>
      </c>
      <c r="G19" s="28">
        <v>10</v>
      </c>
    </row>
    <row r="20" spans="1:7" ht="37.5" x14ac:dyDescent="0.35">
      <c r="A20" s="13" t="s">
        <v>33</v>
      </c>
      <c r="B20" s="15" t="s">
        <v>32</v>
      </c>
      <c r="C20" s="9" t="s">
        <v>159</v>
      </c>
      <c r="D20" s="7"/>
      <c r="E20" s="8">
        <f t="shared" ref="E20:E40" si="4">D20*8.5%</f>
        <v>0</v>
      </c>
      <c r="F20" s="8">
        <f t="shared" ref="F20:F40" si="5">D20+E20</f>
        <v>0</v>
      </c>
      <c r="G20" s="28" t="s">
        <v>194</v>
      </c>
    </row>
    <row r="21" spans="1:7" ht="37.5" x14ac:dyDescent="0.35">
      <c r="A21" s="13" t="s">
        <v>68</v>
      </c>
      <c r="B21" s="15" t="s">
        <v>184</v>
      </c>
      <c r="C21" s="9" t="s">
        <v>159</v>
      </c>
      <c r="D21" s="7"/>
      <c r="E21" s="8">
        <f t="shared" ref="E21" si="6">D21*8.5%</f>
        <v>0</v>
      </c>
      <c r="F21" s="8">
        <f t="shared" ref="F21" si="7">D21+E21</f>
        <v>0</v>
      </c>
      <c r="G21" s="29" t="s">
        <v>194</v>
      </c>
    </row>
    <row r="22" spans="1:7" ht="37.5" x14ac:dyDescent="0.25">
      <c r="A22" s="13" t="s">
        <v>26</v>
      </c>
      <c r="B22" s="14" t="s">
        <v>27</v>
      </c>
      <c r="C22" s="9" t="s">
        <v>158</v>
      </c>
      <c r="D22" s="7"/>
      <c r="E22" s="8">
        <f>D22*8.5%</f>
        <v>0</v>
      </c>
      <c r="F22" s="8">
        <f>D22+E22</f>
        <v>0</v>
      </c>
      <c r="G22" s="17">
        <v>5</v>
      </c>
    </row>
    <row r="23" spans="1:7" ht="37.5" x14ac:dyDescent="0.25">
      <c r="A23" s="13" t="s">
        <v>28</v>
      </c>
      <c r="B23" s="14" t="s">
        <v>30</v>
      </c>
      <c r="C23" s="9" t="s">
        <v>158</v>
      </c>
      <c r="D23" s="7"/>
      <c r="E23" s="8">
        <f>D23*8.5%</f>
        <v>0</v>
      </c>
      <c r="F23" s="8">
        <f>D23+E23</f>
        <v>0</v>
      </c>
      <c r="G23" s="17">
        <v>5</v>
      </c>
    </row>
    <row r="24" spans="1:7" ht="37.5" x14ac:dyDescent="0.25">
      <c r="A24" s="12" t="s">
        <v>71</v>
      </c>
      <c r="B24" s="14" t="s">
        <v>72</v>
      </c>
      <c r="C24" s="9" t="s">
        <v>157</v>
      </c>
      <c r="D24" s="7"/>
      <c r="E24" s="8">
        <f t="shared" si="4"/>
        <v>0</v>
      </c>
      <c r="F24" s="8">
        <f t="shared" si="5"/>
        <v>0</v>
      </c>
      <c r="G24" s="17">
        <v>340</v>
      </c>
    </row>
    <row r="25" spans="1:7" ht="37.5" x14ac:dyDescent="0.35">
      <c r="A25" s="12" t="s">
        <v>73</v>
      </c>
      <c r="B25" s="15" t="s">
        <v>74</v>
      </c>
      <c r="C25" s="9" t="s">
        <v>157</v>
      </c>
      <c r="D25" s="7"/>
      <c r="E25" s="8">
        <f t="shared" si="4"/>
        <v>0</v>
      </c>
      <c r="F25" s="8">
        <f t="shared" si="5"/>
        <v>0</v>
      </c>
      <c r="G25" s="17">
        <v>140</v>
      </c>
    </row>
    <row r="26" spans="1:7" ht="37.5" x14ac:dyDescent="0.35">
      <c r="A26" s="12" t="s">
        <v>75</v>
      </c>
      <c r="B26" s="15" t="s">
        <v>76</v>
      </c>
      <c r="C26" s="9" t="s">
        <v>157</v>
      </c>
      <c r="D26" s="7"/>
      <c r="E26" s="8">
        <f t="shared" si="4"/>
        <v>0</v>
      </c>
      <c r="F26" s="8">
        <f t="shared" si="5"/>
        <v>0</v>
      </c>
      <c r="G26" s="17">
        <v>590</v>
      </c>
    </row>
    <row r="27" spans="1:7" ht="37.5" x14ac:dyDescent="0.35">
      <c r="A27" s="12" t="s">
        <v>77</v>
      </c>
      <c r="B27" s="15" t="s">
        <v>78</v>
      </c>
      <c r="C27" s="9" t="s">
        <v>157</v>
      </c>
      <c r="D27" s="7"/>
      <c r="E27" s="8">
        <f t="shared" si="4"/>
        <v>0</v>
      </c>
      <c r="F27" s="8">
        <f t="shared" si="5"/>
        <v>0</v>
      </c>
      <c r="G27" s="17">
        <v>70</v>
      </c>
    </row>
    <row r="28" spans="1:7" ht="37.5" x14ac:dyDescent="0.35">
      <c r="A28" s="12" t="s">
        <v>79</v>
      </c>
      <c r="B28" s="15" t="s">
        <v>80</v>
      </c>
      <c r="C28" s="9" t="s">
        <v>157</v>
      </c>
      <c r="D28" s="7"/>
      <c r="E28" s="8">
        <f t="shared" si="4"/>
        <v>0</v>
      </c>
      <c r="F28" s="8">
        <f t="shared" si="5"/>
        <v>0</v>
      </c>
      <c r="G28" s="17">
        <v>140</v>
      </c>
    </row>
    <row r="29" spans="1:7" ht="37.5" x14ac:dyDescent="0.35">
      <c r="A29" s="12" t="s">
        <v>81</v>
      </c>
      <c r="B29" s="15" t="s">
        <v>82</v>
      </c>
      <c r="C29" s="9" t="s">
        <v>157</v>
      </c>
      <c r="D29" s="7"/>
      <c r="E29" s="8">
        <f t="shared" si="4"/>
        <v>0</v>
      </c>
      <c r="F29" s="8">
        <f t="shared" si="5"/>
        <v>0</v>
      </c>
      <c r="G29" s="17">
        <v>170</v>
      </c>
    </row>
    <row r="30" spans="1:7" ht="37.5" x14ac:dyDescent="0.35">
      <c r="A30" s="12" t="s">
        <v>83</v>
      </c>
      <c r="B30" s="15" t="s">
        <v>85</v>
      </c>
      <c r="C30" s="9" t="s">
        <v>157</v>
      </c>
      <c r="D30" s="7"/>
      <c r="E30" s="8">
        <f t="shared" si="4"/>
        <v>0</v>
      </c>
      <c r="F30" s="8">
        <f t="shared" si="5"/>
        <v>0</v>
      </c>
      <c r="G30" s="17">
        <v>240</v>
      </c>
    </row>
    <row r="31" spans="1:7" ht="37.5" x14ac:dyDescent="0.35">
      <c r="A31" s="12" t="s">
        <v>84</v>
      </c>
      <c r="B31" s="15" t="s">
        <v>86</v>
      </c>
      <c r="C31" s="9" t="s">
        <v>157</v>
      </c>
      <c r="D31" s="7"/>
      <c r="E31" s="8">
        <f t="shared" si="4"/>
        <v>0</v>
      </c>
      <c r="F31" s="8">
        <f t="shared" si="5"/>
        <v>0</v>
      </c>
      <c r="G31" s="17">
        <v>190</v>
      </c>
    </row>
    <row r="32" spans="1:7" ht="37.5" x14ac:dyDescent="0.35">
      <c r="A32" s="12" t="s">
        <v>87</v>
      </c>
      <c r="B32" s="15" t="s">
        <v>88</v>
      </c>
      <c r="C32" s="9" t="s">
        <v>157</v>
      </c>
      <c r="D32" s="7"/>
      <c r="E32" s="8">
        <f t="shared" si="4"/>
        <v>0</v>
      </c>
      <c r="F32" s="8">
        <f t="shared" si="5"/>
        <v>0</v>
      </c>
      <c r="G32" s="17">
        <v>40</v>
      </c>
    </row>
    <row r="33" spans="1:9" ht="37.5" x14ac:dyDescent="0.35">
      <c r="A33" s="12" t="s">
        <v>89</v>
      </c>
      <c r="B33" s="15" t="s">
        <v>90</v>
      </c>
      <c r="C33" s="9" t="s">
        <v>157</v>
      </c>
      <c r="D33" s="7"/>
      <c r="E33" s="8">
        <f t="shared" si="4"/>
        <v>0</v>
      </c>
      <c r="F33" s="8">
        <f t="shared" si="5"/>
        <v>0</v>
      </c>
      <c r="G33" s="17">
        <v>15</v>
      </c>
    </row>
    <row r="34" spans="1:9" ht="37.5" x14ac:dyDescent="0.35">
      <c r="A34" s="12" t="s">
        <v>110</v>
      </c>
      <c r="B34" s="15" t="s">
        <v>112</v>
      </c>
      <c r="C34" s="9" t="s">
        <v>157</v>
      </c>
      <c r="D34" s="7"/>
      <c r="E34" s="8">
        <f t="shared" ref="E34:E35" si="8">D34*8.5%</f>
        <v>0</v>
      </c>
      <c r="F34" s="8">
        <f t="shared" ref="F34:F35" si="9">D34+E34</f>
        <v>0</v>
      </c>
      <c r="G34" s="17">
        <v>70</v>
      </c>
    </row>
    <row r="35" spans="1:9" ht="37.5" x14ac:dyDescent="0.35">
      <c r="A35" s="12" t="s">
        <v>111</v>
      </c>
      <c r="B35" s="15" t="s">
        <v>113</v>
      </c>
      <c r="C35" s="9" t="s">
        <v>157</v>
      </c>
      <c r="D35" s="7"/>
      <c r="E35" s="8">
        <f t="shared" si="8"/>
        <v>0</v>
      </c>
      <c r="F35" s="8">
        <f t="shared" si="9"/>
        <v>0</v>
      </c>
      <c r="G35" s="17">
        <v>30</v>
      </c>
      <c r="I35" s="3">
        <f>H42+H22+H16</f>
        <v>0</v>
      </c>
    </row>
    <row r="36" spans="1:9" ht="37.5" x14ac:dyDescent="0.35">
      <c r="A36" s="12" t="s">
        <v>91</v>
      </c>
      <c r="B36" s="15" t="s">
        <v>92</v>
      </c>
      <c r="C36" s="9" t="s">
        <v>157</v>
      </c>
      <c r="D36" s="7"/>
      <c r="E36" s="8">
        <f t="shared" si="4"/>
        <v>0</v>
      </c>
      <c r="F36" s="8">
        <f t="shared" si="5"/>
        <v>0</v>
      </c>
      <c r="G36" s="17">
        <v>20</v>
      </c>
    </row>
    <row r="37" spans="1:9" ht="37.5" x14ac:dyDescent="0.35">
      <c r="A37" s="12" t="s">
        <v>93</v>
      </c>
      <c r="B37" s="15" t="s">
        <v>94</v>
      </c>
      <c r="C37" s="9" t="s">
        <v>157</v>
      </c>
      <c r="D37" s="7"/>
      <c r="E37" s="8">
        <f t="shared" si="4"/>
        <v>0</v>
      </c>
      <c r="F37" s="8">
        <f t="shared" si="5"/>
        <v>0</v>
      </c>
      <c r="G37" s="17">
        <v>15</v>
      </c>
    </row>
    <row r="38" spans="1:9" ht="37.5" x14ac:dyDescent="0.35">
      <c r="A38" s="12" t="s">
        <v>95</v>
      </c>
      <c r="B38" s="15" t="s">
        <v>96</v>
      </c>
      <c r="C38" s="9" t="s">
        <v>157</v>
      </c>
      <c r="D38" s="7"/>
      <c r="E38" s="8">
        <f t="shared" si="4"/>
        <v>0</v>
      </c>
      <c r="F38" s="8">
        <f t="shared" si="5"/>
        <v>0</v>
      </c>
      <c r="G38" s="17">
        <v>30</v>
      </c>
    </row>
    <row r="39" spans="1:9" ht="37.5" x14ac:dyDescent="0.35">
      <c r="A39" s="12" t="s">
        <v>97</v>
      </c>
      <c r="B39" s="15" t="s">
        <v>98</v>
      </c>
      <c r="C39" s="9" t="s">
        <v>157</v>
      </c>
      <c r="D39" s="7"/>
      <c r="E39" s="8">
        <f t="shared" si="4"/>
        <v>0</v>
      </c>
      <c r="F39" s="8">
        <f t="shared" si="5"/>
        <v>0</v>
      </c>
      <c r="G39" s="17">
        <v>15</v>
      </c>
    </row>
    <row r="40" spans="1:9" ht="37.5" x14ac:dyDescent="0.35">
      <c r="A40" s="12" t="s">
        <v>105</v>
      </c>
      <c r="B40" s="15" t="s">
        <v>99</v>
      </c>
      <c r="C40" s="9" t="s">
        <v>157</v>
      </c>
      <c r="D40" s="7"/>
      <c r="E40" s="8">
        <f t="shared" si="4"/>
        <v>0</v>
      </c>
      <c r="F40" s="8">
        <f t="shared" si="5"/>
        <v>0</v>
      </c>
      <c r="G40" s="17">
        <v>5</v>
      </c>
    </row>
    <row r="41" spans="1:9" ht="30" customHeight="1" x14ac:dyDescent="0.25">
      <c r="A41" s="49" t="s">
        <v>170</v>
      </c>
      <c r="B41" s="50"/>
      <c r="C41" s="50"/>
      <c r="D41" s="50"/>
      <c r="E41" s="50"/>
      <c r="F41" s="50"/>
      <c r="G41" s="50"/>
    </row>
    <row r="42" spans="1:9" ht="56.25" x14ac:dyDescent="0.35">
      <c r="A42" s="12" t="s">
        <v>104</v>
      </c>
      <c r="B42" s="15" t="s">
        <v>100</v>
      </c>
      <c r="C42" s="9" t="s">
        <v>156</v>
      </c>
      <c r="D42" s="7"/>
      <c r="E42" s="8">
        <f>D42*8.5%</f>
        <v>0</v>
      </c>
      <c r="F42" s="8">
        <f>D42+E42</f>
        <v>0</v>
      </c>
      <c r="G42" s="17">
        <v>250</v>
      </c>
    </row>
    <row r="43" spans="1:9" ht="56.25" x14ac:dyDescent="0.35">
      <c r="A43" s="12" t="s">
        <v>45</v>
      </c>
      <c r="B43" s="15" t="s">
        <v>106</v>
      </c>
      <c r="C43" s="9" t="s">
        <v>155</v>
      </c>
      <c r="D43" s="7"/>
      <c r="E43" s="8">
        <f t="shared" ref="E43:E46" si="10">D43*8.5%</f>
        <v>0</v>
      </c>
      <c r="F43" s="8">
        <f t="shared" ref="F43:F46" si="11">D43+E43</f>
        <v>0</v>
      </c>
      <c r="G43" s="17">
        <v>30</v>
      </c>
    </row>
    <row r="44" spans="1:9" ht="56.25" x14ac:dyDescent="0.35">
      <c r="A44" s="12" t="s">
        <v>47</v>
      </c>
      <c r="B44" s="15" t="s">
        <v>107</v>
      </c>
      <c r="C44" s="9" t="s">
        <v>155</v>
      </c>
      <c r="D44" s="7"/>
      <c r="E44" s="8">
        <f t="shared" si="10"/>
        <v>0</v>
      </c>
      <c r="F44" s="8">
        <f t="shared" si="11"/>
        <v>0</v>
      </c>
      <c r="G44" s="17">
        <v>20</v>
      </c>
    </row>
    <row r="45" spans="1:9" ht="56.25" x14ac:dyDescent="0.35">
      <c r="A45" s="12" t="s">
        <v>17</v>
      </c>
      <c r="B45" s="15" t="s">
        <v>114</v>
      </c>
      <c r="C45" s="9" t="s">
        <v>155</v>
      </c>
      <c r="D45" s="7"/>
      <c r="E45" s="8">
        <f t="shared" si="10"/>
        <v>0</v>
      </c>
      <c r="F45" s="8">
        <f t="shared" si="11"/>
        <v>0</v>
      </c>
      <c r="G45" s="17">
        <v>40</v>
      </c>
    </row>
    <row r="46" spans="1:9" ht="56.25" x14ac:dyDescent="0.35">
      <c r="A46" s="12" t="s">
        <v>101</v>
      </c>
      <c r="B46" s="15" t="s">
        <v>115</v>
      </c>
      <c r="C46" s="9" t="s">
        <v>155</v>
      </c>
      <c r="D46" s="7"/>
      <c r="E46" s="8">
        <f t="shared" si="10"/>
        <v>0</v>
      </c>
      <c r="F46" s="8">
        <f t="shared" si="11"/>
        <v>0</v>
      </c>
      <c r="G46" s="17">
        <v>20</v>
      </c>
    </row>
    <row r="47" spans="1:9" ht="37.5" x14ac:dyDescent="0.25">
      <c r="A47" s="19" t="s">
        <v>46</v>
      </c>
      <c r="B47" s="14" t="s">
        <v>116</v>
      </c>
      <c r="C47" s="9" t="s">
        <v>154</v>
      </c>
      <c r="D47" s="7"/>
      <c r="E47" s="8">
        <f>D47*8.5%</f>
        <v>0</v>
      </c>
      <c r="F47" s="8">
        <f>D47+E47</f>
        <v>0</v>
      </c>
      <c r="G47" s="17">
        <v>5</v>
      </c>
    </row>
    <row r="48" spans="1:9" ht="36.75" customHeight="1" x14ac:dyDescent="0.25">
      <c r="A48" s="51" t="s">
        <v>171</v>
      </c>
      <c r="B48" s="52"/>
      <c r="C48" s="52"/>
      <c r="D48" s="52"/>
      <c r="E48" s="52"/>
      <c r="F48" s="52"/>
      <c r="G48" s="52"/>
    </row>
    <row r="49" spans="1:7" ht="36.75" customHeight="1" x14ac:dyDescent="0.25">
      <c r="A49" s="19" t="s">
        <v>118</v>
      </c>
      <c r="B49" s="20" t="s">
        <v>142</v>
      </c>
      <c r="C49" s="25" t="s">
        <v>119</v>
      </c>
      <c r="D49" s="7"/>
      <c r="E49" s="8">
        <f t="shared" ref="E49" si="12">D49*8.5%</f>
        <v>0</v>
      </c>
      <c r="F49" s="8">
        <f t="shared" ref="F49" si="13">D49+E49</f>
        <v>0</v>
      </c>
      <c r="G49" s="17" t="s">
        <v>193</v>
      </c>
    </row>
    <row r="50" spans="1:7" ht="75" x14ac:dyDescent="0.25">
      <c r="A50" s="19" t="s">
        <v>120</v>
      </c>
      <c r="B50" s="20" t="s">
        <v>166</v>
      </c>
      <c r="C50" s="25" t="s">
        <v>167</v>
      </c>
      <c r="D50" s="7"/>
      <c r="E50" s="8">
        <f t="shared" ref="E50" si="14">D50*8.5%</f>
        <v>0</v>
      </c>
      <c r="F50" s="8">
        <f t="shared" ref="F50" si="15">D50+E50</f>
        <v>0</v>
      </c>
      <c r="G50" s="17" t="s">
        <v>193</v>
      </c>
    </row>
    <row r="51" spans="1:7" ht="36.75" customHeight="1" x14ac:dyDescent="0.25">
      <c r="A51" s="19" t="s">
        <v>121</v>
      </c>
      <c r="B51" s="20" t="s">
        <v>143</v>
      </c>
      <c r="C51" s="25" t="s">
        <v>144</v>
      </c>
      <c r="D51" s="7"/>
      <c r="E51" s="8">
        <f t="shared" ref="E51:E52" si="16">D51*8.5%</f>
        <v>0</v>
      </c>
      <c r="F51" s="8">
        <f t="shared" ref="F51:F52" si="17">D51+E51</f>
        <v>0</v>
      </c>
      <c r="G51" s="17" t="s">
        <v>193</v>
      </c>
    </row>
    <row r="52" spans="1:7" ht="56.25" x14ac:dyDescent="0.25">
      <c r="A52" s="19" t="s">
        <v>138</v>
      </c>
      <c r="B52" s="20" t="s">
        <v>122</v>
      </c>
      <c r="C52" s="25" t="s">
        <v>145</v>
      </c>
      <c r="D52" s="7"/>
      <c r="E52" s="8">
        <f t="shared" si="16"/>
        <v>0</v>
      </c>
      <c r="F52" s="8">
        <f t="shared" si="17"/>
        <v>0</v>
      </c>
      <c r="G52" s="17" t="s">
        <v>193</v>
      </c>
    </row>
    <row r="53" spans="1:7" ht="37.5" x14ac:dyDescent="0.25">
      <c r="A53" s="19" t="s">
        <v>139</v>
      </c>
      <c r="B53" s="20" t="s">
        <v>140</v>
      </c>
      <c r="C53" s="25" t="s">
        <v>146</v>
      </c>
      <c r="D53" s="7"/>
      <c r="E53" s="8">
        <f t="shared" ref="E53" si="18">D53*8.5%</f>
        <v>0</v>
      </c>
      <c r="F53" s="8">
        <f t="shared" ref="F53" si="19">D53+E53</f>
        <v>0</v>
      </c>
      <c r="G53" s="17" t="s">
        <v>193</v>
      </c>
    </row>
    <row r="54" spans="1:7" ht="36.75" customHeight="1" x14ac:dyDescent="0.25">
      <c r="A54" s="19" t="s">
        <v>123</v>
      </c>
      <c r="B54" s="20" t="s">
        <v>124</v>
      </c>
      <c r="C54" s="25" t="s">
        <v>141</v>
      </c>
      <c r="D54" s="7"/>
      <c r="E54" s="8">
        <f t="shared" ref="E54" si="20">D54*8.5%</f>
        <v>0</v>
      </c>
      <c r="F54" s="8">
        <f t="shared" ref="F54" si="21">D54+E54</f>
        <v>0</v>
      </c>
      <c r="G54" s="17" t="s">
        <v>193</v>
      </c>
    </row>
    <row r="55" spans="1:7" ht="36.75" customHeight="1" x14ac:dyDescent="0.25">
      <c r="A55" s="19" t="s">
        <v>178</v>
      </c>
      <c r="B55" s="20" t="s">
        <v>179</v>
      </c>
      <c r="C55" s="25" t="s">
        <v>180</v>
      </c>
      <c r="D55" s="7"/>
      <c r="E55" s="8">
        <f t="shared" ref="E55" si="22">D55*8.5%</f>
        <v>0</v>
      </c>
      <c r="F55" s="8">
        <f t="shared" ref="F55" si="23">D55+E55</f>
        <v>0</v>
      </c>
      <c r="G55" s="17" t="s">
        <v>193</v>
      </c>
    </row>
    <row r="56" spans="1:7" ht="36.75" customHeight="1" x14ac:dyDescent="0.25">
      <c r="A56" s="19" t="s">
        <v>183</v>
      </c>
      <c r="B56" s="20" t="s">
        <v>181</v>
      </c>
      <c r="C56" s="25" t="s">
        <v>182</v>
      </c>
      <c r="D56" s="7"/>
      <c r="E56" s="8">
        <f t="shared" ref="E56" si="24">D56*8.5%</f>
        <v>0</v>
      </c>
      <c r="F56" s="8">
        <f t="shared" ref="F56" si="25">D56+E56</f>
        <v>0</v>
      </c>
      <c r="G56" s="17" t="s">
        <v>193</v>
      </c>
    </row>
    <row r="57" spans="1:7" ht="36.75" customHeight="1" x14ac:dyDescent="0.25">
      <c r="A57" s="19" t="s">
        <v>125</v>
      </c>
      <c r="B57" s="20" t="s">
        <v>126</v>
      </c>
      <c r="C57" s="25" t="s">
        <v>147</v>
      </c>
      <c r="D57" s="7"/>
      <c r="E57" s="8">
        <f t="shared" ref="E57:E58" si="26">D57*8.5%</f>
        <v>0</v>
      </c>
      <c r="F57" s="8">
        <f t="shared" ref="F57:F58" si="27">D57+E57</f>
        <v>0</v>
      </c>
      <c r="G57" s="17" t="s">
        <v>193</v>
      </c>
    </row>
    <row r="58" spans="1:7" ht="36.75" customHeight="1" x14ac:dyDescent="0.25">
      <c r="A58" s="19" t="s">
        <v>127</v>
      </c>
      <c r="B58" s="20" t="s">
        <v>128</v>
      </c>
      <c r="C58" s="25" t="s">
        <v>148</v>
      </c>
      <c r="D58" s="7"/>
      <c r="E58" s="8">
        <f t="shared" si="26"/>
        <v>0</v>
      </c>
      <c r="F58" s="8">
        <f t="shared" si="27"/>
        <v>0</v>
      </c>
      <c r="G58" s="17" t="s">
        <v>193</v>
      </c>
    </row>
    <row r="59" spans="1:7" ht="36.75" customHeight="1" x14ac:dyDescent="0.25">
      <c r="A59" s="19" t="s">
        <v>175</v>
      </c>
      <c r="B59" s="20" t="s">
        <v>176</v>
      </c>
      <c r="C59" s="25" t="s">
        <v>177</v>
      </c>
      <c r="D59" s="7"/>
      <c r="E59" s="8">
        <f t="shared" ref="E59" si="28">D59*8.5%</f>
        <v>0</v>
      </c>
      <c r="F59" s="8">
        <f t="shared" ref="F59" si="29">D59+E59</f>
        <v>0</v>
      </c>
      <c r="G59" s="17" t="s">
        <v>193</v>
      </c>
    </row>
    <row r="60" spans="1:7" ht="75" x14ac:dyDescent="0.25">
      <c r="A60" s="13" t="s">
        <v>131</v>
      </c>
      <c r="B60" s="20" t="s">
        <v>165</v>
      </c>
      <c r="C60" s="25" t="s">
        <v>174</v>
      </c>
      <c r="D60" s="17"/>
      <c r="E60" s="8">
        <f t="shared" ref="E60" si="30">D60*8.5%</f>
        <v>0</v>
      </c>
      <c r="F60" s="8">
        <f t="shared" ref="F60" si="31">D60+E60</f>
        <v>0</v>
      </c>
      <c r="G60" s="17" t="s">
        <v>193</v>
      </c>
    </row>
    <row r="61" spans="1:7" ht="75" x14ac:dyDescent="0.25">
      <c r="A61" s="13" t="s">
        <v>132</v>
      </c>
      <c r="B61" s="20" t="s">
        <v>153</v>
      </c>
      <c r="C61" s="25" t="s">
        <v>161</v>
      </c>
      <c r="D61" s="17"/>
      <c r="E61" s="8">
        <f t="shared" ref="E61:E64" si="32">D61*8.5%</f>
        <v>0</v>
      </c>
      <c r="F61" s="8">
        <f t="shared" ref="F61:F64" si="33">D61+E61</f>
        <v>0</v>
      </c>
      <c r="G61" s="17" t="s">
        <v>193</v>
      </c>
    </row>
    <row r="62" spans="1:7" ht="56.25" x14ac:dyDescent="0.25">
      <c r="A62" s="13" t="s">
        <v>133</v>
      </c>
      <c r="B62" s="20" t="s">
        <v>164</v>
      </c>
      <c r="C62" s="25" t="s">
        <v>172</v>
      </c>
      <c r="D62" s="17"/>
      <c r="E62" s="8">
        <f t="shared" si="32"/>
        <v>0</v>
      </c>
      <c r="F62" s="8">
        <f t="shared" si="33"/>
        <v>0</v>
      </c>
      <c r="G62" s="17" t="s">
        <v>193</v>
      </c>
    </row>
    <row r="63" spans="1:7" ht="36.75" customHeight="1" x14ac:dyDescent="0.25">
      <c r="A63" s="13" t="s">
        <v>134</v>
      </c>
      <c r="B63" s="20" t="s">
        <v>136</v>
      </c>
      <c r="C63" s="25" t="s">
        <v>149</v>
      </c>
      <c r="D63" s="17"/>
      <c r="E63" s="8">
        <f t="shared" si="32"/>
        <v>0</v>
      </c>
      <c r="F63" s="8">
        <f t="shared" si="33"/>
        <v>0</v>
      </c>
      <c r="G63" s="17" t="s">
        <v>193</v>
      </c>
    </row>
    <row r="64" spans="1:7" ht="37.5" x14ac:dyDescent="0.25">
      <c r="A64" s="13" t="s">
        <v>135</v>
      </c>
      <c r="B64" s="20" t="s">
        <v>173</v>
      </c>
      <c r="C64" s="25" t="s">
        <v>150</v>
      </c>
      <c r="D64" s="17"/>
      <c r="E64" s="8">
        <f t="shared" si="32"/>
        <v>0</v>
      </c>
      <c r="F64" s="8">
        <f t="shared" si="33"/>
        <v>0</v>
      </c>
      <c r="G64" s="17" t="s">
        <v>193</v>
      </c>
    </row>
    <row r="65" spans="1:7" ht="93.75" x14ac:dyDescent="0.25">
      <c r="A65" s="13" t="s">
        <v>129</v>
      </c>
      <c r="B65" s="20" t="s">
        <v>163</v>
      </c>
      <c r="C65" s="25" t="s">
        <v>168</v>
      </c>
      <c r="D65" s="17"/>
      <c r="E65" s="8">
        <f t="shared" ref="E65:E66" si="34">D65*8.5%</f>
        <v>0</v>
      </c>
      <c r="F65" s="8">
        <f t="shared" ref="F65:F66" si="35">D65+E65</f>
        <v>0</v>
      </c>
      <c r="G65" s="17" t="s">
        <v>193</v>
      </c>
    </row>
    <row r="66" spans="1:7" ht="75" x14ac:dyDescent="0.25">
      <c r="A66" s="13" t="s">
        <v>130</v>
      </c>
      <c r="B66" s="20" t="s">
        <v>162</v>
      </c>
      <c r="C66" s="25" t="s">
        <v>169</v>
      </c>
      <c r="D66" s="17"/>
      <c r="E66" s="8">
        <f t="shared" si="34"/>
        <v>0</v>
      </c>
      <c r="F66" s="8">
        <f t="shared" si="35"/>
        <v>0</v>
      </c>
      <c r="G66" s="17" t="s">
        <v>193</v>
      </c>
    </row>
    <row r="67" spans="1:7" ht="37.5" x14ac:dyDescent="0.25">
      <c r="A67" s="13" t="s">
        <v>190</v>
      </c>
      <c r="B67" s="20" t="s">
        <v>191</v>
      </c>
      <c r="C67" s="25" t="s">
        <v>192</v>
      </c>
      <c r="D67" s="17"/>
      <c r="E67" s="8">
        <f t="shared" ref="E67" si="36">D67*8.5%</f>
        <v>0</v>
      </c>
      <c r="F67" s="8">
        <f t="shared" ref="F67" si="37">D67+E67</f>
        <v>0</v>
      </c>
      <c r="G67" s="17" t="s">
        <v>193</v>
      </c>
    </row>
    <row r="68" spans="1:7" ht="37.5" x14ac:dyDescent="0.25">
      <c r="A68" s="13" t="s">
        <v>186</v>
      </c>
      <c r="B68" s="20" t="s">
        <v>187</v>
      </c>
      <c r="C68" s="25" t="s">
        <v>188</v>
      </c>
      <c r="D68" s="17"/>
      <c r="E68" s="8">
        <f t="shared" ref="E68" si="38">D68*8.5%</f>
        <v>0</v>
      </c>
      <c r="F68" s="8">
        <f t="shared" ref="F68" si="39">D68+E68</f>
        <v>0</v>
      </c>
      <c r="G68" s="17" t="s">
        <v>193</v>
      </c>
    </row>
    <row r="69" spans="1:7" ht="37.5" x14ac:dyDescent="0.25">
      <c r="A69" s="13" t="s">
        <v>137</v>
      </c>
      <c r="B69" s="20" t="s">
        <v>151</v>
      </c>
      <c r="C69" s="9" t="s">
        <v>152</v>
      </c>
      <c r="D69" s="17"/>
      <c r="E69" s="8">
        <f t="shared" ref="E69" si="40">D69*8.5%</f>
        <v>0</v>
      </c>
      <c r="F69" s="8">
        <f t="shared" ref="F69" si="41">D69+E69</f>
        <v>0</v>
      </c>
      <c r="G69" s="17" t="s">
        <v>193</v>
      </c>
    </row>
    <row r="70" spans="1:7" x14ac:dyDescent="0.25">
      <c r="A70" s="21"/>
      <c r="B70" s="22"/>
      <c r="C70" s="23"/>
      <c r="D70" s="4"/>
      <c r="E70" s="24"/>
      <c r="F70" s="24"/>
    </row>
    <row r="72" spans="1:7" ht="33.75" customHeight="1" x14ac:dyDescent="0.25">
      <c r="A72" s="35" t="s">
        <v>48</v>
      </c>
      <c r="B72" s="35"/>
      <c r="C72" s="35"/>
      <c r="D72" s="35"/>
      <c r="E72" s="35"/>
      <c r="F72" s="35"/>
      <c r="G72" s="35"/>
    </row>
    <row r="75" spans="1:7" ht="56.25" x14ac:dyDescent="0.25">
      <c r="A75" s="38" t="s">
        <v>24</v>
      </c>
      <c r="B75" s="39"/>
      <c r="C75" s="11" t="s">
        <v>23</v>
      </c>
      <c r="D75" s="5" t="s">
        <v>1</v>
      </c>
      <c r="E75" s="5" t="s">
        <v>3</v>
      </c>
      <c r="F75" s="5" t="s">
        <v>2</v>
      </c>
      <c r="G75" s="11" t="s">
        <v>185</v>
      </c>
    </row>
    <row r="76" spans="1:7" ht="30" customHeight="1" x14ac:dyDescent="0.25">
      <c r="A76" s="13" t="s">
        <v>198</v>
      </c>
      <c r="B76" s="14" t="s">
        <v>200</v>
      </c>
      <c r="C76" s="9" t="s">
        <v>212</v>
      </c>
      <c r="D76" s="7"/>
      <c r="E76" s="8">
        <f t="shared" ref="E76" si="42">D76*8.5%</f>
        <v>0</v>
      </c>
      <c r="F76" s="8">
        <f t="shared" ref="F76" si="43">D76+E76</f>
        <v>0</v>
      </c>
      <c r="G76" s="17" t="s">
        <v>193</v>
      </c>
    </row>
    <row r="77" spans="1:7" ht="30" customHeight="1" x14ac:dyDescent="0.25">
      <c r="A77" s="13" t="s">
        <v>199</v>
      </c>
      <c r="B77" s="14" t="s">
        <v>201</v>
      </c>
      <c r="C77" s="9" t="s">
        <v>212</v>
      </c>
      <c r="D77" s="7"/>
      <c r="E77" s="8">
        <f t="shared" ref="E77:E78" si="44">D77*8.5%</f>
        <v>0</v>
      </c>
      <c r="F77" s="8">
        <f t="shared" ref="F77:F78" si="45">D77+E77</f>
        <v>0</v>
      </c>
      <c r="G77" s="17" t="s">
        <v>193</v>
      </c>
    </row>
    <row r="78" spans="1:7" ht="30" customHeight="1" x14ac:dyDescent="0.25">
      <c r="A78" s="13" t="s">
        <v>69</v>
      </c>
      <c r="B78" s="14" t="s">
        <v>202</v>
      </c>
      <c r="C78" s="9" t="s">
        <v>212</v>
      </c>
      <c r="D78" s="7"/>
      <c r="E78" s="8">
        <f t="shared" si="44"/>
        <v>0</v>
      </c>
      <c r="F78" s="8">
        <f t="shared" si="45"/>
        <v>0</v>
      </c>
      <c r="G78" s="17" t="s">
        <v>193</v>
      </c>
    </row>
    <row r="79" spans="1:7" ht="30" customHeight="1" x14ac:dyDescent="0.25">
      <c r="A79" s="13" t="s">
        <v>12</v>
      </c>
      <c r="B79" s="14" t="s">
        <v>37</v>
      </c>
      <c r="C79" s="9" t="s">
        <v>212</v>
      </c>
      <c r="D79" s="7"/>
      <c r="E79" s="8">
        <f t="shared" ref="E79" si="46">D79*8.5%</f>
        <v>0</v>
      </c>
      <c r="F79" s="8">
        <f t="shared" ref="F79" si="47">D79+E79</f>
        <v>0</v>
      </c>
      <c r="G79" s="17">
        <v>70</v>
      </c>
    </row>
    <row r="80" spans="1:7" ht="30" customHeight="1" x14ac:dyDescent="0.25">
      <c r="A80" s="13" t="s">
        <v>16</v>
      </c>
      <c r="B80" s="14" t="s">
        <v>204</v>
      </c>
      <c r="C80" s="9" t="s">
        <v>212</v>
      </c>
      <c r="D80" s="7"/>
      <c r="E80" s="8">
        <f t="shared" ref="E80:E84" si="48">D80*8.5%</f>
        <v>0</v>
      </c>
      <c r="F80" s="8">
        <f t="shared" ref="F80:F84" si="49">D80+E80</f>
        <v>0</v>
      </c>
      <c r="G80" s="17">
        <v>2</v>
      </c>
    </row>
    <row r="81" spans="1:7" ht="30" customHeight="1" x14ac:dyDescent="0.25">
      <c r="A81" s="13" t="s">
        <v>203</v>
      </c>
      <c r="B81" s="14" t="s">
        <v>205</v>
      </c>
      <c r="C81" s="9" t="s">
        <v>212</v>
      </c>
      <c r="D81" s="7"/>
      <c r="E81" s="8">
        <f t="shared" ref="E81" si="50">D81*8.5%</f>
        <v>0</v>
      </c>
      <c r="F81" s="8">
        <f t="shared" ref="F81" si="51">D81+E81</f>
        <v>0</v>
      </c>
      <c r="G81" s="17">
        <v>4</v>
      </c>
    </row>
    <row r="82" spans="1:7" ht="30" customHeight="1" x14ac:dyDescent="0.25">
      <c r="A82" s="13" t="s">
        <v>14</v>
      </c>
      <c r="B82" s="14" t="s">
        <v>38</v>
      </c>
      <c r="C82" s="9" t="s">
        <v>212</v>
      </c>
      <c r="D82" s="7"/>
      <c r="E82" s="8">
        <f t="shared" si="48"/>
        <v>0</v>
      </c>
      <c r="F82" s="8">
        <f t="shared" si="49"/>
        <v>0</v>
      </c>
      <c r="G82" s="17">
        <v>22</v>
      </c>
    </row>
    <row r="83" spans="1:7" ht="30" customHeight="1" x14ac:dyDescent="0.25">
      <c r="A83" s="13" t="s">
        <v>15</v>
      </c>
      <c r="B83" s="14" t="s">
        <v>39</v>
      </c>
      <c r="C83" s="9" t="s">
        <v>212</v>
      </c>
      <c r="D83" s="7"/>
      <c r="E83" s="8">
        <f t="shared" si="48"/>
        <v>0</v>
      </c>
      <c r="F83" s="8">
        <f t="shared" si="49"/>
        <v>0</v>
      </c>
      <c r="G83" s="17">
        <v>6</v>
      </c>
    </row>
    <row r="84" spans="1:7" ht="30" customHeight="1" x14ac:dyDescent="0.25">
      <c r="A84" s="13" t="s">
        <v>13</v>
      </c>
      <c r="B84" s="14" t="s">
        <v>40</v>
      </c>
      <c r="C84" s="9" t="s">
        <v>212</v>
      </c>
      <c r="D84" s="7"/>
      <c r="E84" s="8">
        <f t="shared" si="48"/>
        <v>0</v>
      </c>
      <c r="F84" s="8">
        <f t="shared" si="49"/>
        <v>0</v>
      </c>
      <c r="G84" s="17">
        <v>1</v>
      </c>
    </row>
    <row r="85" spans="1:7" ht="30" customHeight="1" x14ac:dyDescent="0.25">
      <c r="A85" s="21"/>
      <c r="B85" s="30"/>
      <c r="C85" s="23"/>
      <c r="D85" s="31"/>
      <c r="E85" s="24"/>
      <c r="F85" s="24"/>
    </row>
    <row r="86" spans="1:7" ht="30" customHeight="1" x14ac:dyDescent="0.25">
      <c r="A86" s="35" t="s">
        <v>196</v>
      </c>
      <c r="B86" s="35"/>
      <c r="C86" s="35"/>
      <c r="D86" s="35"/>
      <c r="E86" s="35"/>
      <c r="F86" s="35"/>
      <c r="G86" s="35"/>
    </row>
    <row r="87" spans="1:7" ht="30" customHeight="1" x14ac:dyDescent="0.25">
      <c r="A87" s="21"/>
      <c r="B87" s="30"/>
      <c r="C87" s="23"/>
      <c r="D87" s="31"/>
      <c r="E87" s="24"/>
      <c r="F87" s="24"/>
    </row>
    <row r="88" spans="1:7" ht="30" customHeight="1" x14ac:dyDescent="0.25">
      <c r="A88" s="38" t="s">
        <v>24</v>
      </c>
      <c r="B88" s="39"/>
      <c r="C88" s="11" t="s">
        <v>23</v>
      </c>
      <c r="D88" s="5" t="s">
        <v>1</v>
      </c>
      <c r="E88" s="5" t="s">
        <v>3</v>
      </c>
      <c r="F88" s="5" t="s">
        <v>2</v>
      </c>
      <c r="G88" s="11" t="s">
        <v>185</v>
      </c>
    </row>
    <row r="89" spans="1:7" ht="30" customHeight="1" x14ac:dyDescent="0.25">
      <c r="A89" s="13" t="s">
        <v>11</v>
      </c>
      <c r="B89" s="14" t="s">
        <v>34</v>
      </c>
      <c r="C89" s="9" t="s">
        <v>212</v>
      </c>
      <c r="D89" s="7"/>
      <c r="E89" s="8">
        <f>D89*8.5%</f>
        <v>0</v>
      </c>
      <c r="F89" s="8">
        <f>D89+E89</f>
        <v>0</v>
      </c>
      <c r="G89" s="17">
        <v>16</v>
      </c>
    </row>
    <row r="90" spans="1:7" ht="30" customHeight="1" x14ac:dyDescent="0.25">
      <c r="A90" s="13" t="s">
        <v>36</v>
      </c>
      <c r="B90" s="14" t="s">
        <v>35</v>
      </c>
      <c r="C90" s="9" t="s">
        <v>212</v>
      </c>
      <c r="D90" s="7"/>
      <c r="E90" s="8">
        <f t="shared" ref="E90" si="52">D90*8.5%</f>
        <v>0</v>
      </c>
      <c r="F90" s="8">
        <f t="shared" ref="F90" si="53">D90+E90</f>
        <v>0</v>
      </c>
      <c r="G90" s="17">
        <v>5</v>
      </c>
    </row>
    <row r="91" spans="1:7" ht="30" customHeight="1" x14ac:dyDescent="0.25">
      <c r="A91" s="21"/>
      <c r="B91" s="30"/>
      <c r="C91" s="23"/>
      <c r="D91" s="31"/>
      <c r="E91" s="24"/>
      <c r="F91" s="24"/>
    </row>
    <row r="92" spans="1:7" ht="30" customHeight="1" x14ac:dyDescent="0.25">
      <c r="A92" s="53" t="s">
        <v>197</v>
      </c>
      <c r="B92" s="54"/>
      <c r="C92" s="54"/>
      <c r="D92" s="54"/>
      <c r="E92" s="54"/>
      <c r="F92" s="54"/>
      <c r="G92" s="55"/>
    </row>
    <row r="93" spans="1:7" ht="30" customHeight="1" x14ac:dyDescent="0.25">
      <c r="A93" s="32"/>
      <c r="B93" s="33"/>
      <c r="C93" s="33"/>
      <c r="D93" s="33"/>
      <c r="E93" s="33"/>
      <c r="F93" s="33"/>
      <c r="G93" s="34"/>
    </row>
    <row r="94" spans="1:7" ht="30" customHeight="1" x14ac:dyDescent="0.25">
      <c r="A94" s="38" t="s">
        <v>24</v>
      </c>
      <c r="B94" s="39"/>
      <c r="C94" s="11" t="s">
        <v>23</v>
      </c>
      <c r="D94" s="5" t="s">
        <v>1</v>
      </c>
      <c r="E94" s="5" t="s">
        <v>3</v>
      </c>
      <c r="F94" s="5" t="s">
        <v>2</v>
      </c>
      <c r="G94" s="11" t="s">
        <v>185</v>
      </c>
    </row>
    <row r="95" spans="1:7" ht="30" customHeight="1" x14ac:dyDescent="0.25">
      <c r="A95" s="13" t="s">
        <v>69</v>
      </c>
      <c r="B95" s="14" t="s">
        <v>211</v>
      </c>
      <c r="C95" s="9" t="s">
        <v>212</v>
      </c>
      <c r="D95" s="7"/>
      <c r="E95" s="8">
        <f>D95*8.5%</f>
        <v>0</v>
      </c>
      <c r="F95" s="8">
        <f>D95+E95</f>
        <v>0</v>
      </c>
      <c r="G95" s="17" t="s">
        <v>193</v>
      </c>
    </row>
    <row r="96" spans="1:7" ht="30" customHeight="1" x14ac:dyDescent="0.25">
      <c r="A96" s="13" t="s">
        <v>42</v>
      </c>
      <c r="B96" s="14" t="s">
        <v>41</v>
      </c>
      <c r="C96" s="9" t="s">
        <v>212</v>
      </c>
      <c r="D96" s="7"/>
      <c r="E96" s="8">
        <f>D96*8.5%</f>
        <v>0</v>
      </c>
      <c r="F96" s="8">
        <f>D96+E96</f>
        <v>0</v>
      </c>
      <c r="G96" s="17">
        <v>32</v>
      </c>
    </row>
    <row r="97" spans="1:7" ht="30" customHeight="1" x14ac:dyDescent="0.25">
      <c r="A97" s="13" t="s">
        <v>44</v>
      </c>
      <c r="B97" s="14" t="s">
        <v>43</v>
      </c>
      <c r="C97" s="9" t="s">
        <v>212</v>
      </c>
      <c r="D97" s="7"/>
      <c r="E97" s="8">
        <f>D97*8.5%</f>
        <v>0</v>
      </c>
      <c r="F97" s="8">
        <f>D97+E97</f>
        <v>0</v>
      </c>
      <c r="G97" s="17">
        <v>12</v>
      </c>
    </row>
    <row r="98" spans="1:7" ht="30" customHeight="1" x14ac:dyDescent="0.25">
      <c r="A98" s="13" t="s">
        <v>206</v>
      </c>
      <c r="B98" s="14" t="s">
        <v>207</v>
      </c>
      <c r="C98" s="9" t="s">
        <v>212</v>
      </c>
      <c r="D98" s="7"/>
      <c r="E98" s="8">
        <f>D98*8.5%</f>
        <v>0</v>
      </c>
      <c r="F98" s="8">
        <f>D98+E98</f>
        <v>0</v>
      </c>
      <c r="G98" s="17">
        <v>16</v>
      </c>
    </row>
    <row r="99" spans="1:7" ht="30" customHeight="1" x14ac:dyDescent="0.25">
      <c r="A99" s="13" t="s">
        <v>208</v>
      </c>
      <c r="B99" s="14" t="s">
        <v>209</v>
      </c>
      <c r="C99" s="9" t="s">
        <v>212</v>
      </c>
      <c r="D99" s="7"/>
      <c r="E99" s="8">
        <f>D99*8.5%</f>
        <v>0</v>
      </c>
      <c r="F99" s="8">
        <f>D99+E99</f>
        <v>0</v>
      </c>
      <c r="G99" s="17" t="s">
        <v>210</v>
      </c>
    </row>
    <row r="100" spans="1:7" ht="30" customHeight="1" x14ac:dyDescent="0.25">
      <c r="A100" s="21"/>
      <c r="B100" s="30"/>
      <c r="C100" s="23"/>
      <c r="D100" s="31"/>
      <c r="E100" s="24"/>
      <c r="F100" s="24"/>
    </row>
    <row r="102" spans="1:7" ht="33.75" x14ac:dyDescent="0.25">
      <c r="A102" s="35" t="s">
        <v>63</v>
      </c>
      <c r="B102" s="35"/>
      <c r="C102" s="35"/>
      <c r="D102" s="35"/>
      <c r="E102" s="35"/>
      <c r="F102" s="35"/>
    </row>
    <row r="104" spans="1:7" ht="37.5" x14ac:dyDescent="0.25">
      <c r="A104" s="38" t="s">
        <v>21</v>
      </c>
      <c r="B104" s="39"/>
      <c r="C104" s="39"/>
      <c r="D104" s="5" t="s">
        <v>65</v>
      </c>
      <c r="E104" s="5" t="s">
        <v>60</v>
      </c>
    </row>
    <row r="105" spans="1:7" x14ac:dyDescent="0.25">
      <c r="A105" s="9" t="s">
        <v>62</v>
      </c>
      <c r="B105" s="42" t="s">
        <v>64</v>
      </c>
      <c r="C105" s="43"/>
      <c r="D105" s="7"/>
      <c r="E105" s="7"/>
    </row>
  </sheetData>
  <mergeCells count="19">
    <mergeCell ref="A102:F102"/>
    <mergeCell ref="A104:C104"/>
    <mergeCell ref="B105:C105"/>
    <mergeCell ref="A75:B75"/>
    <mergeCell ref="A72:G72"/>
    <mergeCell ref="A86:G86"/>
    <mergeCell ref="A92:G92"/>
    <mergeCell ref="A88:B88"/>
    <mergeCell ref="A94:B94"/>
    <mergeCell ref="A41:G41"/>
    <mergeCell ref="A48:G48"/>
    <mergeCell ref="A11:G11"/>
    <mergeCell ref="A9:G9"/>
    <mergeCell ref="A8:G8"/>
    <mergeCell ref="A3:F3"/>
    <mergeCell ref="A4:F4"/>
    <mergeCell ref="A5:F5"/>
    <mergeCell ref="A14:B14"/>
    <mergeCell ref="A15:G15"/>
  </mergeCells>
  <phoneticPr fontId="20" type="noConversion"/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lot1_prelevements</vt:lpstr>
      <vt:lpstr>lot1_analyses</vt:lpstr>
      <vt:lpstr>lot1_analyses!Zone_d_impression</vt:lpstr>
      <vt:lpstr>lot1_prelevements!Zone_d_impression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jfestin</dc:creator>
  <cp:lastModifiedBy>HUBE, Stéphane (ARS-REUNION)</cp:lastModifiedBy>
  <cp:lastPrinted>2015-01-27T06:48:59Z</cp:lastPrinted>
  <dcterms:created xsi:type="dcterms:W3CDTF">2015-01-26T11:47:03Z</dcterms:created>
  <dcterms:modified xsi:type="dcterms:W3CDTF">2025-06-20T12:15:24Z</dcterms:modified>
</cp:coreProperties>
</file>